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trlProps/ctrlProp6.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enfield365.sharepoint.com/sites/edms-re-pro/Corporate  New Folder/Governance and Policy/Operational Processes/Forms/"/>
    </mc:Choice>
  </mc:AlternateContent>
  <xr:revisionPtr revIDLastSave="34" documentId="8_{168F5EDA-4621-430D-8B03-E51A304D108D}" xr6:coauthVersionLast="47" xr6:coauthVersionMax="47" xr10:uidLastSave="{FC4BB46F-3F84-48B3-A21B-D7EC4379D597}"/>
  <bookViews>
    <workbookView xWindow="28680" yWindow="-120" windowWidth="29040" windowHeight="15720" firstSheet="1" activeTab="1" xr2:uid="{31A62035-4F9B-4405-9DB5-6823E684621C}"/>
  </bookViews>
  <sheets>
    <sheet name="Procurement Route (OLD)" sheetId="1" state="hidden" r:id="rId1"/>
    <sheet name="Form Guidance" sheetId="11" r:id="rId2"/>
    <sheet name="Process Workflow" sheetId="20" r:id="rId3"/>
    <sheet name="Requestor Form" sheetId="6" r:id="rId4"/>
    <sheet name="Material List" sheetId="21" state="hidden" r:id="rId5"/>
    <sheet name="Supplier Form" sheetId="4" state="hidden" r:id="rId6"/>
    <sheet name="P2P Team Use" sheetId="9" state="hidden" r:id="rId7"/>
    <sheet name="Waiver_Direct Award Form" sheetId="7" r:id="rId8"/>
    <sheet name="Lists" sheetId="2" state="hidden" r:id="rId9"/>
    <sheet name="IF Lists" sheetId="16" state="hidden" r:id="rId10"/>
    <sheet name="Direct Award" sheetId="15" state="hidden" r:id="rId11"/>
    <sheet name="Financial Form" sheetId="19" r:id="rId12"/>
    <sheet name="Concession Contracts" sheetId="18" r:id="rId13"/>
    <sheet name="Switching Form" sheetId="12" r:id="rId14"/>
    <sheet name="Protecting Life Form" sheetId="14" r:id="rId15"/>
    <sheet name="Vendor Neutural Framework Form" sheetId="10" r:id="rId16"/>
    <sheet name="Bulk Upload" sheetId="22" r:id="rId17"/>
    <sheet name="SWL application" sheetId="8" state="hidden" r:id="rId18"/>
  </sheets>
  <externalReferences>
    <externalReference r:id="rId19"/>
    <externalReference r:id="rId20"/>
  </externalReferences>
  <definedNames>
    <definedName name="_xlnm._FilterDatabase" localSheetId="16" hidden="1">'Bulk Upload'!$A$1:$J$1</definedName>
    <definedName name="Contract">[1]Sheet1!$G$1:$H$2</definedName>
    <definedName name="emailer">'[2]Supplier Request &lt;25K'!$W$8:$X$14</definedName>
    <definedName name="oneoff">'[2]Supplier Request &lt;25K'!$U$63:$V$64</definedName>
    <definedName name="orgs">'Supplier Form'!$T$15:$X$18</definedName>
    <definedName name="Status">[2]Sheet1!$D$30:$E$31</definedName>
    <definedName name="type">'Supplier Form'!$T$53:$X$56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 i="9" l="1"/>
  <c r="AC2" i="9"/>
  <c r="AB2" i="9"/>
  <c r="W2" i="9"/>
  <c r="L2" i="9"/>
  <c r="K2" i="9"/>
  <c r="J2" i="9"/>
  <c r="I2" i="9"/>
  <c r="H2" i="9"/>
  <c r="G2" i="9"/>
  <c r="F2" i="9"/>
  <c r="E2" i="9"/>
  <c r="D2" i="9"/>
  <c r="D22" i="7" l="1"/>
  <c r="D21" i="7"/>
  <c r="C30" i="6"/>
  <c r="C29" i="6"/>
  <c r="D22" i="19" l="1"/>
  <c r="D21" i="19"/>
  <c r="D16" i="19"/>
  <c r="D17" i="19"/>
  <c r="N10" i="7" a="1"/>
  <c r="N10" i="7" s="1"/>
  <c r="N8" i="15"/>
  <c r="B53" i="15"/>
  <c r="D29" i="15"/>
  <c r="D28" i="15"/>
  <c r="D24" i="15"/>
  <c r="D23" i="15"/>
  <c r="D25" i="7"/>
  <c r="D24" i="7"/>
  <c r="B17" i="1" l="1" a="1"/>
  <c r="B17" i="1" s="1"/>
  <c r="B12" i="1" a="1"/>
  <c r="B12" i="1" s="1"/>
  <c r="B7" i="1" a="1"/>
  <c r="B7" i="1" s="1"/>
  <c r="B25" i="1" l="1" a="1"/>
  <c r="B25" i="1" s="1"/>
  <c r="I9" i="4" l="1"/>
  <c r="B19" i="1"/>
  <c r="B25" i="4"/>
  <c r="B24" i="4"/>
  <c r="K1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tc={FE332373-8DD0-40DB-B7A9-5772D7770A77}</author>
  </authors>
  <commentList>
    <comment ref="E191" authorId="0" shapeId="0" xr:uid="{FE332373-8DD0-40DB-B7A9-5772D7770A77}">
      <text>
        <t xml:space="preserve">[Threaded comment]
Your version of Excel allows you to read this threaded comment; however, any edits to it will get removed if the file is opened in a newer version of Excel. Learn more: https://go.microsoft.com/fwlink/?linkid=870924
Comment:
    Change to speech and language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tc={44449488-18BC-4929-BB07-98679B45544A}</author>
  </authors>
  <commentList>
    <comment ref="D31" authorId="0" shapeId="0" xr:uid="{44449488-18BC-4929-BB07-98679B45544A}">
      <text>
        <t>[Threaded comment]
Your version of Excel allows you to read this threaded comment; however, any edits to it will get removed if the file is opened in a newer version of Excel. Learn more: https://go.microsoft.com/fwlink/?linkid=870924
Comment:
    do we need a drop down for this? better as free text?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<sst xmlns="http://schemas.openxmlformats.org/spreadsheetml/2006/main" count="1633" uniqueCount="1139">
  <si>
    <t>Please answer the below questions before completing and returning this supplier form.</t>
  </si>
  <si>
    <t>Are you requesting an exception or waiver of Procurement Regulations?</t>
  </si>
  <si>
    <t>Action</t>
  </si>
  <si>
    <t>Will the total spend with this supplier be over £25,000?</t>
  </si>
  <si>
    <t>Is this spend exempt from Procurement Regulations?</t>
  </si>
  <si>
    <t>Was this contract procured using the London Tenders Portal?</t>
  </si>
  <si>
    <t>Please use the below guidance to understand the procurement route required to set up your supplier</t>
  </si>
  <si>
    <t>Direct Awards and Waivers</t>
  </si>
  <si>
    <t>Please then send the completed form to procurement.support@enfield.gov.uk.</t>
  </si>
  <si>
    <t>The application for a Direct Award or Waiver will be discussed at the Procurement Assurance Group and you will be notified when the application is approved or rejected.</t>
  </si>
  <si>
    <r>
      <t xml:space="preserve">Please Note - All waivers are subject to the approval of the Head of Procurement or their Deputy, </t>
    </r>
    <r>
      <rPr>
        <b/>
        <sz val="11"/>
        <color theme="1"/>
        <rFont val="Arial"/>
        <family val="2"/>
      </rPr>
      <t>AFTER</t>
    </r>
    <r>
      <rPr>
        <sz val="11"/>
        <color theme="1"/>
        <rFont val="Arial"/>
        <family val="2"/>
      </rPr>
      <t xml:space="preserve"> it has been to PAG.</t>
    </r>
  </si>
  <si>
    <t>Matrix MM</t>
  </si>
  <si>
    <t>If you would like to appoint a supplier using Matrix MM or similar platform please fill in the 'Vendor Neutral Framework Form' tab.</t>
  </si>
  <si>
    <t>The form will be considered at the Procurement Assurance Group and your project will only be approved on the relevant portal once PAG's endorsement is confirmed.</t>
  </si>
  <si>
    <t>Exemptions</t>
  </si>
  <si>
    <t>If you believe your contract is exempt from Procurement Regulations please select the relevant exemption below.</t>
  </si>
  <si>
    <t>Please then complete the 'Requestor Form' tab and send the completed form to vendors@enfield.gov.uk.</t>
  </si>
  <si>
    <t>Under £25k Suppliers</t>
  </si>
  <si>
    <t>If you are intending to spend less than £25k with your supplier you do not need to use the London Tenders Portal.</t>
  </si>
  <si>
    <t>Please fill in the 'Requestor Form' tab and send the completed form to vendors@enfield.gov.uk.</t>
  </si>
  <si>
    <t>Please Note - if spend with your supplier exceeds £25k the supplier will be blocked and a procurement will need to be undertaken to re-instate the supplier.</t>
  </si>
  <si>
    <t>Other Suppliers</t>
  </si>
  <si>
    <t>If your contract doesn't fall into any of the above categories you will need to procure your supplier using the London Tenders Portal.</t>
  </si>
  <si>
    <t>Guidance on how to procure using the LTP can be found on the Procurement Services intranet pages.</t>
  </si>
  <si>
    <t>The procurement of any contracts over £214,904 must be led by Procurement Services - if your contract exceeds this threshold please submit a PIF to Procurement Support.</t>
  </si>
  <si>
    <t>https://enfield365.sharepoint.com/sites/intranetprocurement</t>
  </si>
  <si>
    <t>Atamis Portal</t>
  </si>
  <si>
    <t>All Direct Awards &amp; Waivers are loaded onto the Atamis system to ensure the contract is recorded.
Therefore you must ask your supplier to register here BEFOR sending the form, as it cannot be loaded or set up until this has been completed.</t>
  </si>
  <si>
    <t>A Contract Details Notice will be published on the Government Find a Tenders Service in line with Procurement Act 2023.</t>
  </si>
  <si>
    <t>Suppliers must be registered on the Atamis system and the Government's Central Digital Platform for this to be done</t>
  </si>
  <si>
    <t>Therefore you must ask your supplier to register here BEFOR sending the form, as it cannot be loaded or set up until this has been completed.</t>
  </si>
  <si>
    <t>To support your supplier with registration</t>
  </si>
  <si>
    <t>To support your supplier send them the text below:</t>
  </si>
  <si>
    <r>
      <t>To do business with the Council, you will need to </t>
    </r>
    <r>
      <rPr>
        <u/>
        <sz val="11"/>
        <color rgb="FF0044CC"/>
        <rFont val="Arial"/>
        <family val="2"/>
      </rPr>
      <t>register onto our procurement system</t>
    </r>
    <r>
      <rPr>
        <sz val="11"/>
        <color rgb="FF000000"/>
        <rFont val="Arial"/>
        <family val="2"/>
      </rPr>
      <t xml:space="preserve"> to receive opportunities and access to tenders. You can get guidance on how to do this on the Atamis </t>
    </r>
    <r>
      <rPr>
        <u/>
        <sz val="11"/>
        <color rgb="FF0044CC"/>
        <rFont val="Arial"/>
        <family val="2"/>
      </rPr>
      <t>Supplier Portal</t>
    </r>
    <r>
      <rPr>
        <sz val="11"/>
        <color rgb="FF000000"/>
        <rFont val="Arial"/>
        <family val="2"/>
      </rPr>
      <t>.</t>
    </r>
  </si>
  <si>
    <t>You must also register on the Government's Central Digital Platform (FTS).</t>
  </si>
  <si>
    <t>Supplier Name:</t>
  </si>
  <si>
    <r>
      <t xml:space="preserve">Please note that your supplier must set up a portal account on </t>
    </r>
    <r>
      <rPr>
        <b/>
        <sz val="11"/>
        <color rgb="FFFF0000"/>
        <rFont val="Arial"/>
        <family val="2"/>
      </rPr>
      <t>Atamis</t>
    </r>
    <r>
      <rPr>
        <sz val="11"/>
        <color rgb="FFFF0000"/>
        <rFont val="Arial"/>
        <family val="2"/>
      </rPr>
      <t xml:space="preserve">.  Without this the contract cannot be set up and Exchequer will not be able to set your supplier up for POs or payments.
The supplier also needs to register on the </t>
    </r>
    <r>
      <rPr>
        <b/>
        <sz val="11"/>
        <color rgb="FFFF0000"/>
        <rFont val="Arial"/>
        <family val="2"/>
      </rPr>
      <t>governements portal.</t>
    </r>
    <r>
      <rPr>
        <sz val="11"/>
        <color rgb="FFFF0000"/>
        <rFont val="Arial"/>
        <family val="2"/>
      </rPr>
      <t xml:space="preserve">
See </t>
    </r>
    <r>
      <rPr>
        <b/>
        <sz val="11"/>
        <color rgb="FFFF0000"/>
        <rFont val="Arial"/>
        <family val="2"/>
      </rPr>
      <t>Form Guidance tab</t>
    </r>
    <r>
      <rPr>
        <sz val="11"/>
        <color rgb="FFFF0000"/>
        <rFont val="Arial"/>
        <family val="2"/>
      </rPr>
      <t xml:space="preserve"> for details to send to the supplier to support this
</t>
    </r>
  </si>
  <si>
    <t>SAP Vendor Number (if available):</t>
  </si>
  <si>
    <t>Supplier Email:</t>
  </si>
  <si>
    <t>Supplier Post Code:</t>
  </si>
  <si>
    <t>Link to Atamis Portal</t>
  </si>
  <si>
    <t>Supplier name as appears on Atamis:</t>
  </si>
  <si>
    <t>Supplier contact as listed on Atamis:</t>
  </si>
  <si>
    <t>Company or Individual:</t>
  </si>
  <si>
    <t>If an individual, are they supplying goods or services:</t>
  </si>
  <si>
    <t>If services, please select the service provided:</t>
  </si>
  <si>
    <t>Contract Start Date:</t>
  </si>
  <si>
    <t>Contract End Date:</t>
  </si>
  <si>
    <t>Anticipated Total Spend excl. VAT:</t>
  </si>
  <si>
    <t>All agency workers and interims should be engaged via Matrix, to comply with Council Requirements, Contract Procedure Rules, and the Council Constitution.  If there are genuine circumstances to engage workers outside the Matrix contract this must be agree by the Head of HR.  In these circumstances IR35 Assessments still need to be completed and approved</t>
  </si>
  <si>
    <t>Anticipated Total Spend incl. VAT:</t>
  </si>
  <si>
    <t>Anticipated Yearly Spend excl. VAT:</t>
  </si>
  <si>
    <t>Anticipated Yearly Spend incl. VAT:</t>
  </si>
  <si>
    <t>Detailed description of the goods/service being supplied:</t>
  </si>
  <si>
    <t>Have the goods/services already been supplied:</t>
  </si>
  <si>
    <t>Please note that if you are contracting with an individual and they are deemed self-employed, you as the requestor will need to complete the HMRC self-employed check
https://www.gov.uk/guidance/check-employment-status-for-tax</t>
  </si>
  <si>
    <t>Requestor Name:</t>
  </si>
  <si>
    <t>Requestor Email:</t>
  </si>
  <si>
    <t>Requestor Team:</t>
  </si>
  <si>
    <t>Requestor Department:</t>
  </si>
  <si>
    <t>Contract Manager Name:</t>
  </si>
  <si>
    <t>Cost Centre to be used:</t>
  </si>
  <si>
    <t>Category of goods/services/works:</t>
  </si>
  <si>
    <t>Material Code to be used:</t>
  </si>
  <si>
    <t>GL Code to be used:</t>
  </si>
  <si>
    <t>PO Number:</t>
  </si>
  <si>
    <t>Approving Manager's Name:</t>
  </si>
  <si>
    <t>Date of Approval:</t>
  </si>
  <si>
    <t>GL Account</t>
  </si>
  <si>
    <t>GL Description</t>
  </si>
  <si>
    <t>ProClass C21.1N</t>
  </si>
  <si>
    <t>ProClassLevel 1</t>
  </si>
  <si>
    <t xml:space="preserve">ProClassLevel 2 </t>
  </si>
  <si>
    <t>Concatinated</t>
  </si>
  <si>
    <t>Events/Trips/Activ's</t>
  </si>
  <si>
    <t>Arts &amp; Leisure Servs</t>
  </si>
  <si>
    <t>Arts &amp; Leisure Servs - Arts &amp; Leisure Servs</t>
  </si>
  <si>
    <t>Equipment  Purchase</t>
  </si>
  <si>
    <t>Prof Musical Instruments &amp; equipment</t>
  </si>
  <si>
    <t>Arts &amp; Leisure Servs - Prof Musical Instruments &amp; equipment</t>
  </si>
  <si>
    <t>Organised Activities</t>
  </si>
  <si>
    <t>Arts &amp; Leisure Servs - Organised Activities</t>
  </si>
  <si>
    <t>Fees-Other Artists</t>
  </si>
  <si>
    <t>Performing Arts</t>
  </si>
  <si>
    <t>Arts &amp; Leisure Servs - Performing Arts</t>
  </si>
  <si>
    <t>Photography Expend</t>
  </si>
  <si>
    <t>Not Elsewhere Classified</t>
  </si>
  <si>
    <t>Arts &amp; Leisure Servs - Not Elsewhere Classified</t>
  </si>
  <si>
    <t>291100</t>
  </si>
  <si>
    <t>Museums &amp; Art</t>
  </si>
  <si>
    <t>Arts &amp; Leisure Servs - Museums &amp; Art</t>
  </si>
  <si>
    <t>Capital Fixtures &amp; Fittings</t>
  </si>
  <si>
    <t>291101C</t>
  </si>
  <si>
    <t>Museums &amp; Art (capital)</t>
  </si>
  <si>
    <t>Arts &amp; Leisure Servs - Museums &amp; Art (capital)</t>
  </si>
  <si>
    <t>R&amp;M Cyclical Remedia</t>
  </si>
  <si>
    <t>Building Materials</t>
  </si>
  <si>
    <t>Building Materials - Building Materials</t>
  </si>
  <si>
    <t>Heating &amp; Air Conditioning</t>
  </si>
  <si>
    <t>Building Materials - Heating &amp; Air Conditioning</t>
  </si>
  <si>
    <t>Machine Tools</t>
  </si>
  <si>
    <t>Building Materials - Machine Tools</t>
  </si>
  <si>
    <t>Signage</t>
  </si>
  <si>
    <t>Building Materials - Signage</t>
  </si>
  <si>
    <t>Timber</t>
  </si>
  <si>
    <t>Building Materials - Timber</t>
  </si>
  <si>
    <t>R&amp;M Reactive Buildin</t>
  </si>
  <si>
    <t>Building Materials - Not Elsewhere Classified</t>
  </si>
  <si>
    <t>Capital Equipment General</t>
  </si>
  <si>
    <t>102500C</t>
  </si>
  <si>
    <t>Timber (capital)</t>
  </si>
  <si>
    <t>Building Materials - Timber (capital)</t>
  </si>
  <si>
    <t>Catering Supps/Provs</t>
  </si>
  <si>
    <t>Catering</t>
  </si>
  <si>
    <t>Catering - Catering</t>
  </si>
  <si>
    <t>Equipment &amp; Utensils</t>
  </si>
  <si>
    <t>Catering - Equipment &amp; Utensils</t>
  </si>
  <si>
    <t>Catering Food/Stock</t>
  </si>
  <si>
    <t>Food &amp; Beverages</t>
  </si>
  <si>
    <t>Catering - Food &amp; Beverages</t>
  </si>
  <si>
    <t>Vending Machines &amp; Dispensers</t>
  </si>
  <si>
    <t>Catering - Vending Machines &amp; Dispensers</t>
  </si>
  <si>
    <t>Burial Services</t>
  </si>
  <si>
    <t>Cemetery &amp; Crems</t>
  </si>
  <si>
    <t>Burial &amp; Cremation</t>
  </si>
  <si>
    <t>Cemetery &amp; Crems - Burial &amp; Cremation</t>
  </si>
  <si>
    <t>Clean Matrls &amp; Servs</t>
  </si>
  <si>
    <t>Cleaning&amp;Janitorial</t>
  </si>
  <si>
    <t>Cleaning&amp;Janitorial - Cleaning&amp;Janitorial</t>
  </si>
  <si>
    <t>Cleaning Materials</t>
  </si>
  <si>
    <t>Cleaning&amp;Janitorial - Cleaning Materials</t>
  </si>
  <si>
    <t>Cleaning Service</t>
  </si>
  <si>
    <t>Cleaning&amp;Janitorial - Cleaning Service</t>
  </si>
  <si>
    <t>Washroom Sanitation Service</t>
  </si>
  <si>
    <t>Cleaning&amp;Janitorial - Washroom Sanitation Service</t>
  </si>
  <si>
    <t>Clothing All</t>
  </si>
  <si>
    <t>Clothing</t>
  </si>
  <si>
    <t>Clothing - Clothing</t>
  </si>
  <si>
    <t>Prot Clothing</t>
  </si>
  <si>
    <t>Protective</t>
  </si>
  <si>
    <t>Clothing - Protective</t>
  </si>
  <si>
    <t>Consultancy</t>
  </si>
  <si>
    <t>Consultancy - Consultancy</t>
  </si>
  <si>
    <t>Professional Fees</t>
  </si>
  <si>
    <t>Business</t>
  </si>
  <si>
    <t>Consultancy - Business</t>
  </si>
  <si>
    <t>Efficiency</t>
  </si>
  <si>
    <t>Consultancy - Efficiency</t>
  </si>
  <si>
    <t>PFI Contract Payment</t>
  </si>
  <si>
    <t>Management</t>
  </si>
  <si>
    <t>Consultancy - Management</t>
  </si>
  <si>
    <t>Capital Property Consultancy</t>
  </si>
  <si>
    <t>152050C</t>
  </si>
  <si>
    <t>Property (capital)</t>
  </si>
  <si>
    <t>Consultancy - Property (capital)</t>
  </si>
  <si>
    <t>152100C</t>
  </si>
  <si>
    <t>Strategic Planning (capital)</t>
  </si>
  <si>
    <t>Consultancy - Strategic Planning (capital)</t>
  </si>
  <si>
    <t>Capital Professnl Adv (Comm)</t>
  </si>
  <si>
    <t>159999C</t>
  </si>
  <si>
    <t>Not Elsewhere Classified (capital)</t>
  </si>
  <si>
    <t>Consultancy - Not Elsewhere Classified (capital)</t>
  </si>
  <si>
    <t>Eq/Furn inc Rep&amp;Fit</t>
  </si>
  <si>
    <t>Domestic Goods</t>
  </si>
  <si>
    <t>Domestic Goods - Domestic Goods</t>
  </si>
  <si>
    <t>Education Services</t>
  </si>
  <si>
    <t>Education</t>
  </si>
  <si>
    <t>Education - Education</t>
  </si>
  <si>
    <t>Cllge Cs Fees-Crt Yr</t>
  </si>
  <si>
    <t>Adult &amp; Further Education Services</t>
  </si>
  <si>
    <t>Education - Adult &amp; Further Education Services</t>
  </si>
  <si>
    <t>Payts To Early Years</t>
  </si>
  <si>
    <t>School Services</t>
  </si>
  <si>
    <t>Education - School Services</t>
  </si>
  <si>
    <t>VOrgSchlFs-Crnt Year</t>
  </si>
  <si>
    <t>Statutory Education Services-Curriculum</t>
  </si>
  <si>
    <t>Education - Statutory Education Services-Curriculum</t>
  </si>
  <si>
    <t>Educational Placements</t>
  </si>
  <si>
    <t>Education - Educational Placements</t>
  </si>
  <si>
    <t>Library Resources</t>
  </si>
  <si>
    <t>Library Services</t>
  </si>
  <si>
    <t>Education - Library Services</t>
  </si>
  <si>
    <t>Services - Education Tuition</t>
  </si>
  <si>
    <t>Statutory Education Services-Not Elsewhere Classified</t>
  </si>
  <si>
    <t>Education - Statutory Education Services-Not Elsewhere Classified</t>
  </si>
  <si>
    <t>Supplies</t>
  </si>
  <si>
    <t>Education - Supplies</t>
  </si>
  <si>
    <t>Arts &amp; Crafts</t>
  </si>
  <si>
    <t>Education - Arts &amp; Crafts</t>
  </si>
  <si>
    <t>Library Books</t>
  </si>
  <si>
    <t>Education - Library Books</t>
  </si>
  <si>
    <t>Servs Music Tuition</t>
  </si>
  <si>
    <t>School Musical Instruments</t>
  </si>
  <si>
    <t>Education - School Musical Instruments</t>
  </si>
  <si>
    <t>Educational Visits</t>
  </si>
  <si>
    <t>Education - Not Elsewhere Classified</t>
  </si>
  <si>
    <t>170000A</t>
  </si>
  <si>
    <t>171115A</t>
  </si>
  <si>
    <t>School Music Tuition</t>
  </si>
  <si>
    <t>Education - School Music Tuition</t>
  </si>
  <si>
    <t>Env Servs excl Waste</t>
  </si>
  <si>
    <t>Environmental Servs</t>
  </si>
  <si>
    <t>Environmental Servs - Environmental Servs</t>
  </si>
  <si>
    <t>SprtParkAgricSrvcsEq</t>
  </si>
  <si>
    <t>Animal Services</t>
  </si>
  <si>
    <t>Environmental Servs - Animal Services</t>
  </si>
  <si>
    <t>Monitoring</t>
  </si>
  <si>
    <t>Environmental Servs - Monitoring</t>
  </si>
  <si>
    <t xml:space="preserve">Animal Services-Pest &amp; Animal Control </t>
  </si>
  <si>
    <t xml:space="preserve">Environmental Servs - Animal Services-Pest &amp; Animal Control </t>
  </si>
  <si>
    <t>Waste Services</t>
  </si>
  <si>
    <t>Street Cleansing</t>
  </si>
  <si>
    <t>Environmental Servs - Street Cleansing</t>
  </si>
  <si>
    <t>Testing &amp; Inspection</t>
  </si>
  <si>
    <t>Environmental Servs - Testing &amp; Inspection</t>
  </si>
  <si>
    <t>Waste Management</t>
  </si>
  <si>
    <t>Environmental Servs - Waste Management</t>
  </si>
  <si>
    <t>Waste Management-Consumables</t>
  </si>
  <si>
    <t>Environmental Servs - Waste Management-Consumables</t>
  </si>
  <si>
    <t>Waste Management-Recycling</t>
  </si>
  <si>
    <t>Environmental Servs - Waste Management-Recycling</t>
  </si>
  <si>
    <t>Waste Management-Waste Collection</t>
  </si>
  <si>
    <t>Environmental Servs - Waste Management-Waste Collection</t>
  </si>
  <si>
    <t>Waste Management-Waste Disposal</t>
  </si>
  <si>
    <t>Environmental Servs - Waste Management-Waste Disposal</t>
  </si>
  <si>
    <t>Waste Management-Toxic &amp; Hazardous Waste</t>
  </si>
  <si>
    <t>Environmental Servs - Waste Management-Toxic &amp; Hazardous Waste</t>
  </si>
  <si>
    <t>181800C</t>
  </si>
  <si>
    <t>Technical Equipment (capital)</t>
  </si>
  <si>
    <t>Environmental Servs - Technical Equipment (capital)</t>
  </si>
  <si>
    <t>Capital Env Serv Eng Fees</t>
  </si>
  <si>
    <t>189999C</t>
  </si>
  <si>
    <t>Environmental Servs - Not Elsewhere Classified (capital)</t>
  </si>
  <si>
    <t>Facilitie Mangt Serv</t>
  </si>
  <si>
    <t>Facilitie Mangt Serv - Facilitie Mangt Serv</t>
  </si>
  <si>
    <t>Advertising /public</t>
  </si>
  <si>
    <t>Advertising</t>
  </si>
  <si>
    <t>Facilitie Mangt Serv - Advertising</t>
  </si>
  <si>
    <t>Advertising -Recruit</t>
  </si>
  <si>
    <t>Advertising-Promotional &amp; Recruitment</t>
  </si>
  <si>
    <t>Facilitie Mangt Serv - Advertising-Promotional &amp; Recruitment</t>
  </si>
  <si>
    <t>Energy Efficiency</t>
  </si>
  <si>
    <t>Facilitie Mangt Serv - Energy Efficiency</t>
  </si>
  <si>
    <t>Market Research</t>
  </si>
  <si>
    <t>Facilitie Mangt Serv - Market Research</t>
  </si>
  <si>
    <t>General Equipment Hire</t>
  </si>
  <si>
    <t>Portable Building Hire</t>
  </si>
  <si>
    <t>Facilitie Mangt Serv - Portable Building Hire</t>
  </si>
  <si>
    <t>Print,Staty&amp;Gen offi</t>
  </si>
  <si>
    <t>Printing</t>
  </si>
  <si>
    <t>Facilitie Mangt Serv - Printing</t>
  </si>
  <si>
    <t>Property Management Services</t>
  </si>
  <si>
    <t>Property Management</t>
  </si>
  <si>
    <t>Facilitie Mangt Serv - Property Management</t>
  </si>
  <si>
    <t>Office Removal Exps</t>
  </si>
  <si>
    <t>Removals</t>
  </si>
  <si>
    <t>Facilitie Mangt Serv - Removals</t>
  </si>
  <si>
    <t>Hire Charges</t>
  </si>
  <si>
    <t>Room Hire</t>
  </si>
  <si>
    <t>Facilitie Mangt Serv - Room Hire</t>
  </si>
  <si>
    <t>Security-Access Control</t>
  </si>
  <si>
    <t>Facilitie Mangt Serv - Security-Access Control</t>
  </si>
  <si>
    <t>Security Equip&amp;Servs</t>
  </si>
  <si>
    <t>Security-Closed-Circuit Television</t>
  </si>
  <si>
    <t>Facilitie Mangt Serv - Security-Closed-Circuit Television</t>
  </si>
  <si>
    <t>Security-Equipment</t>
  </si>
  <si>
    <t>Facilitie Mangt Serv - Security-Equipment</t>
  </si>
  <si>
    <t>Servs Security</t>
  </si>
  <si>
    <t>Security-Manned Guarding</t>
  </si>
  <si>
    <t>Facilitie Mangt Serv - Security-Manned Guarding</t>
  </si>
  <si>
    <t>Removals &amp; Storage</t>
  </si>
  <si>
    <t>Storage</t>
  </si>
  <si>
    <t>Facilitie Mangt Serv - Storage</t>
  </si>
  <si>
    <t>Marketing Consultation</t>
  </si>
  <si>
    <t>191500C</t>
  </si>
  <si>
    <t>Market Research (capital)</t>
  </si>
  <si>
    <t>Facilitie Mangt Serv - Market Research (capital)</t>
  </si>
  <si>
    <t>Capital Property Serv Fees</t>
  </si>
  <si>
    <t>191700C</t>
  </si>
  <si>
    <t>Property Management (capital)</t>
  </si>
  <si>
    <t>Facilitie Mangt Serv - Property Management (capital)</t>
  </si>
  <si>
    <t>Capital Security Works</t>
  </si>
  <si>
    <t>192200C</t>
  </si>
  <si>
    <t>Security (capital)</t>
  </si>
  <si>
    <t>Facilitie Mangt Serv - Security (capital)</t>
  </si>
  <si>
    <t>192212C</t>
  </si>
  <si>
    <t>Security-Equipment (capital)</t>
  </si>
  <si>
    <t>Facilitie Mangt Serv - Security-Equipment (capital)</t>
  </si>
  <si>
    <t>Capital Purch Land &amp; Builds</t>
  </si>
  <si>
    <t>199999C</t>
  </si>
  <si>
    <t>Facilitie Mangt Serv - Not Elsewhere Classified (capital)</t>
  </si>
  <si>
    <t>Financial Services</t>
  </si>
  <si>
    <t>Financial Services - Financial Services</t>
  </si>
  <si>
    <t>Audit Fees</t>
  </si>
  <si>
    <t>Audit</t>
  </si>
  <si>
    <t>Financial Services - Audit</t>
  </si>
  <si>
    <t>Exps Bank Charges</t>
  </si>
  <si>
    <t>Banking</t>
  </si>
  <si>
    <t>Financial Services - Banking</t>
  </si>
  <si>
    <t>London Councils -</t>
  </si>
  <si>
    <t>Cash Collection</t>
  </si>
  <si>
    <t>Financial Services - Cash Collection</t>
  </si>
  <si>
    <t>Debt Recovery/Bailif</t>
  </si>
  <si>
    <t>Debt Collection &amp; Recovery</t>
  </si>
  <si>
    <t>Financial Services - Debt Collection &amp; Recovery</t>
  </si>
  <si>
    <t>Insurance</t>
  </si>
  <si>
    <t>Financial Services - Insurance</t>
  </si>
  <si>
    <t>Investments &amp; financial advice</t>
  </si>
  <si>
    <t>Financial Services - Investments &amp; financial advice</t>
  </si>
  <si>
    <t>Pension Funds &amp; Services</t>
  </si>
  <si>
    <t>Financial Services - Pension Funds &amp; Services</t>
  </si>
  <si>
    <t>Insurance-Property</t>
  </si>
  <si>
    <t>Financial Services - Insurance-Property</t>
  </si>
  <si>
    <t>Insurance-Not Elsewhere Classified</t>
  </si>
  <si>
    <t>Financial Services - Insurance-Not Elsewhere Classified</t>
  </si>
  <si>
    <t>Rents Payable</t>
  </si>
  <si>
    <t>Rents</t>
  </si>
  <si>
    <t>Financial Services - Rents</t>
  </si>
  <si>
    <t>Subscriptions Orgs</t>
  </si>
  <si>
    <t>Memberships &amp; Subscriptions</t>
  </si>
  <si>
    <t>Financial Services - Memberships &amp; Subscriptions</t>
  </si>
  <si>
    <t>Financial Services - Not Elsewhere Classified</t>
  </si>
  <si>
    <t>Capital Financial Advisory</t>
  </si>
  <si>
    <t>200000C</t>
  </si>
  <si>
    <t>(capital)</t>
  </si>
  <si>
    <t>Financial Services - (capital)</t>
  </si>
  <si>
    <t>Bailiff/enforcement</t>
  </si>
  <si>
    <t>201601C</t>
  </si>
  <si>
    <t>Debt Collection &amp; Recovery (capital)</t>
  </si>
  <si>
    <t>Financial Services - Debt Collection &amp; Recovery (capital)</t>
  </si>
  <si>
    <t>Furniture&amp;Soft Furns</t>
  </si>
  <si>
    <t>Domestic Furniture</t>
  </si>
  <si>
    <t>Furniture&amp;Soft Furns - Domestic Furniture</t>
  </si>
  <si>
    <t>Office Furniture</t>
  </si>
  <si>
    <t>Furniture&amp;Soft Furns - Office Furniture</t>
  </si>
  <si>
    <t>Soft Furnishings</t>
  </si>
  <si>
    <t>Furniture&amp;Soft Furns - Soft Furnishings</t>
  </si>
  <si>
    <t>Furniture&amp;Soft Furns - Not Elsewhere Classified</t>
  </si>
  <si>
    <t>210000C</t>
  </si>
  <si>
    <t>Furniture&amp;Soft Furns - (capital)</t>
  </si>
  <si>
    <t>Medical/Pub HlthEqu</t>
  </si>
  <si>
    <t>Health &amp; Safety</t>
  </si>
  <si>
    <t>Health &amp; Safety - Health &amp; Safety</t>
  </si>
  <si>
    <t>Medical &amp; Public Health Services</t>
  </si>
  <si>
    <t>Healthcare</t>
  </si>
  <si>
    <t>Public Health</t>
  </si>
  <si>
    <t>Healthcare - Public Health</t>
  </si>
  <si>
    <t>Public Health-Not Elsewhere Classified</t>
  </si>
  <si>
    <t>Healthcare - Public Health-Not Elsewhere Classified</t>
  </si>
  <si>
    <t>Healthcare - Healthcare</t>
  </si>
  <si>
    <t>Consumables</t>
  </si>
  <si>
    <t>Healthcare - Consumables</t>
  </si>
  <si>
    <t>Drugs &amp; Pharmacy Services</t>
  </si>
  <si>
    <t>Healthcare - Drugs &amp; Pharmacy Services</t>
  </si>
  <si>
    <t>Equipment</t>
  </si>
  <si>
    <t>Healthcare - Equipment</t>
  </si>
  <si>
    <t>Fees</t>
  </si>
  <si>
    <t>Healthcare - Fees</t>
  </si>
  <si>
    <t>Occupational Therapy Services</t>
  </si>
  <si>
    <t>Healthcare - Occupational Therapy Services</t>
  </si>
  <si>
    <t>Services</t>
  </si>
  <si>
    <t>Healthcare - Services</t>
  </si>
  <si>
    <t>Healthcare - Not Elsewhere Classified</t>
  </si>
  <si>
    <t>Aids Store Equipment</t>
  </si>
  <si>
    <t>311300A</t>
  </si>
  <si>
    <t>Equipment Repairs</t>
  </si>
  <si>
    <t>311300B</t>
  </si>
  <si>
    <t>311301C</t>
  </si>
  <si>
    <t>Equipment (capital)</t>
  </si>
  <si>
    <t>Healthcare - Equipment (capital)</t>
  </si>
  <si>
    <t>Highway Equip&amp;Mats</t>
  </si>
  <si>
    <t>Highway Equip&amp;Mats - Health &amp; Safety</t>
  </si>
  <si>
    <t>Highway Equip&amp;Mats - Not Elsewhere Classified</t>
  </si>
  <si>
    <t>Horticultural</t>
  </si>
  <si>
    <t>Chemicals</t>
  </si>
  <si>
    <t>Horticultural - Chemicals</t>
  </si>
  <si>
    <t>Seeds &amp; Plants</t>
  </si>
  <si>
    <t>Horticultural - Seeds &amp; Plants</t>
  </si>
  <si>
    <t>Ground Maintenance</t>
  </si>
  <si>
    <t>Tree Surgery / Trimming</t>
  </si>
  <si>
    <t>Horticultural - Tree Surgery / Trimming</t>
  </si>
  <si>
    <t>Tools &amp; Equipment</t>
  </si>
  <si>
    <t>Horticultural - Tools &amp; Equipment</t>
  </si>
  <si>
    <t>Trees &amp; Shrubs (capital)</t>
  </si>
  <si>
    <t>Horticultural - Trees &amp; Shrubs (capital)</t>
  </si>
  <si>
    <t>241500C</t>
  </si>
  <si>
    <t>Tools &amp; Equipment (capital)</t>
  </si>
  <si>
    <t>Horticultural - Tools &amp; Equipment (capital)</t>
  </si>
  <si>
    <t>241600C</t>
  </si>
  <si>
    <t>Housing Management</t>
  </si>
  <si>
    <t xml:space="preserve">Housing Management - </t>
  </si>
  <si>
    <t>Housing Association Services</t>
  </si>
  <si>
    <t>Housing Management - Housing Association Services</t>
  </si>
  <si>
    <t>Letting / Estate Agents</t>
  </si>
  <si>
    <t>Housing Management - Letting / Estate Agents</t>
  </si>
  <si>
    <t>151711C</t>
  </si>
  <si>
    <t>Stock Management (capital)</t>
  </si>
  <si>
    <t>Housing Management - Stock Management (capital)</t>
  </si>
  <si>
    <t>Capital Planning Appl Fees</t>
  </si>
  <si>
    <t>250000C</t>
  </si>
  <si>
    <t>Housing Management - (capital)</t>
  </si>
  <si>
    <t>Capital Housing Serv Fees</t>
  </si>
  <si>
    <t>250005C</t>
  </si>
  <si>
    <t>Housing Association Services (capital)</t>
  </si>
  <si>
    <t>Housing Management - Housing Association Services (capital)</t>
  </si>
  <si>
    <t>Capital Land appropn/comp</t>
  </si>
  <si>
    <t>250010C</t>
  </si>
  <si>
    <t>Letting / Estate Agents (Capital)</t>
  </si>
  <si>
    <t>Housing Management - Letting / Estate Agents (Capital)</t>
  </si>
  <si>
    <t>259999C</t>
  </si>
  <si>
    <t>Housing Management - Not Elsewhere Classified (capital)</t>
  </si>
  <si>
    <t>Private Hotel/B&amp;B</t>
  </si>
  <si>
    <t>Human Resources</t>
  </si>
  <si>
    <t>Accommodation</t>
  </si>
  <si>
    <t>Human Resources - Accommodation</t>
  </si>
  <si>
    <t>Spch Ther/Trans Serv</t>
  </si>
  <si>
    <t>Interpretation &amp; Translation</t>
  </si>
  <si>
    <t>Human Resources - Interpretation &amp; Translation</t>
  </si>
  <si>
    <t>Agency Staff</t>
  </si>
  <si>
    <t>Temporary &amp; Agency Staff</t>
  </si>
  <si>
    <t>Human Resources - Temporary &amp; Agency Staff</t>
  </si>
  <si>
    <t>Matrix Agency Staff</t>
  </si>
  <si>
    <t xml:space="preserve">Temporary &amp; Agency </t>
  </si>
  <si>
    <t xml:space="preserve">Human Resources - Temporary &amp; Agency </t>
  </si>
  <si>
    <t>Temporary &amp; Agency Staff - Tutors &amp; Teachers</t>
  </si>
  <si>
    <t>Human Resources - Temporary &amp; Agency Staff - Tutors &amp; Teachers</t>
  </si>
  <si>
    <t>Training External</t>
  </si>
  <si>
    <t>Training &amp; Conferences-Training</t>
  </si>
  <si>
    <t>Human Resources - Training &amp; Conferences-Training</t>
  </si>
  <si>
    <t>Travel Fares &amp; Costs</t>
  </si>
  <si>
    <t>Travel &amp; Subsistence-Taxi Fares</t>
  </si>
  <si>
    <t>Human Resources - Travel &amp; Subsistence-Taxi Fares</t>
  </si>
  <si>
    <t>261510C</t>
  </si>
  <si>
    <t>Training &amp; Conferences-Conferences (capital)</t>
  </si>
  <si>
    <t>Human Resources - Training &amp; Conferences-Conferences (capital)</t>
  </si>
  <si>
    <t>261599C</t>
  </si>
  <si>
    <t>Training &amp; Conferences-Not Elsewhere Classified (capital)</t>
  </si>
  <si>
    <t>Human Resources - Training &amp; Conferences-Not Elsewhere Classified (capital)</t>
  </si>
  <si>
    <t>Info Comms Tech ICT</t>
  </si>
  <si>
    <t>Services-Project Management</t>
  </si>
  <si>
    <t>Info Comms Tech ICT - Services-Project Management</t>
  </si>
  <si>
    <t>Services-Consultancy</t>
  </si>
  <si>
    <t>Info Comms Tech ICT - Services-Consultancy</t>
  </si>
  <si>
    <t>IT Dev &amp; Implt Costs</t>
  </si>
  <si>
    <t>Info Comms Tech ICT - Info Comms Tech ICT</t>
  </si>
  <si>
    <t>IT Hardware</t>
  </si>
  <si>
    <t>Info Comms Tech ICT - Consumables</t>
  </si>
  <si>
    <t>IT Licences</t>
  </si>
  <si>
    <t>Maintenance &amp; Support</t>
  </si>
  <si>
    <t>Info Comms Tech ICT - Maintenance &amp; Support</t>
  </si>
  <si>
    <t>IT Application &amp; Software</t>
  </si>
  <si>
    <t>Maintenance &amp; Support-Software</t>
  </si>
  <si>
    <t>Info Comms Tech ICT - Maintenance &amp; Support-Software</t>
  </si>
  <si>
    <t>Services-Online Services</t>
  </si>
  <si>
    <t>Info Comms Tech ICT - Services-Online Services</t>
  </si>
  <si>
    <t>Software Not classified Elsewhere</t>
  </si>
  <si>
    <t>Info Comms Tech ICT - Software Not classified Elsewhere</t>
  </si>
  <si>
    <t>Info Comms Tech ICT - Services</t>
  </si>
  <si>
    <t>Comms Teleph Genl</t>
  </si>
  <si>
    <t>Telecommunications</t>
  </si>
  <si>
    <t>Info Comms Tech ICT - Telecommunications</t>
  </si>
  <si>
    <t>Telecommunications-Mobile</t>
  </si>
  <si>
    <t>Info Comms Tech ICT - Telecommunications-Mobile</t>
  </si>
  <si>
    <t>Capital Computer Equipment</t>
  </si>
  <si>
    <t>271200C</t>
  </si>
  <si>
    <t>Hardware (capital)</t>
  </si>
  <si>
    <t>Info Comms Tech ICT - Hardware (capital)</t>
  </si>
  <si>
    <t>Capital IT Software</t>
  </si>
  <si>
    <t>271440C</t>
  </si>
  <si>
    <t>Software (capital)</t>
  </si>
  <si>
    <t>Info Comms Tech ICT - Software (capital)</t>
  </si>
  <si>
    <t>External Solicitors Fees</t>
  </si>
  <si>
    <t>Legal Services</t>
  </si>
  <si>
    <t>external solicitor</t>
  </si>
  <si>
    <t>Legal Services - external solicitor</t>
  </si>
  <si>
    <t>Chambers, Barristers &amp; QC Fees</t>
  </si>
  <si>
    <t>Chambers, Barristers,Legal Opinion</t>
  </si>
  <si>
    <t>Legal Services - Chambers, Barristers,Legal Opinion</t>
  </si>
  <si>
    <t>Land Registry/Property searches</t>
  </si>
  <si>
    <t>Specialist Support</t>
  </si>
  <si>
    <t>Legal Services - Specialist Support</t>
  </si>
  <si>
    <t>Capital Barristers-Counsel</t>
  </si>
  <si>
    <t>281000C</t>
  </si>
  <si>
    <t>Chambers, barristers, legal opinion (capital)</t>
  </si>
  <si>
    <t>Legal Services - Chambers, barristers, legal opinion (capital)</t>
  </si>
  <si>
    <t>Capital Purch L&amp;B Legal Fees</t>
  </si>
  <si>
    <t>289999C</t>
  </si>
  <si>
    <t>Legal, purchase land &amp; property (capital)</t>
  </si>
  <si>
    <t>Legal Services - Legal, purchase land &amp; property (capital)</t>
  </si>
  <si>
    <t>Postage/Mail/Delivery Servs</t>
  </si>
  <si>
    <t>Mail Services</t>
  </si>
  <si>
    <t>Mail Services - Mail Services</t>
  </si>
  <si>
    <t>Couriers</t>
  </si>
  <si>
    <t>Mail Services - Couriers</t>
  </si>
  <si>
    <t>Transport people</t>
  </si>
  <si>
    <t>Passenger Transport</t>
  </si>
  <si>
    <t>Passenger Transport - Passenger Transport</t>
  </si>
  <si>
    <t xml:space="preserve">Taxi Services/school/college send </t>
  </si>
  <si>
    <t xml:space="preserve">Passenger Transport - Taxi Services/school/college send </t>
  </si>
  <si>
    <t>Travel Other</t>
  </si>
  <si>
    <t>Passenger Transport - Not Elsewhere Classified</t>
  </si>
  <si>
    <t>Social CommunityCare</t>
  </si>
  <si>
    <t>Social CommunityCare - Supplies</t>
  </si>
  <si>
    <t>SS Clients Equipment</t>
  </si>
  <si>
    <t>Supplies-Non Fitted Equipment</t>
  </si>
  <si>
    <t>Social CommunityCare - Supplies-Non Fitted Equipment</t>
  </si>
  <si>
    <t>Social CommunityCare - Social CommunityCare</t>
  </si>
  <si>
    <t>Care Support Costs</t>
  </si>
  <si>
    <t>Social CommunityCare - Not Elsewhere Classified</t>
  </si>
  <si>
    <t>Contact Costs</t>
  </si>
  <si>
    <t>410000A</t>
  </si>
  <si>
    <t>Adult</t>
  </si>
  <si>
    <t>Social CommunityCare - Adult</t>
  </si>
  <si>
    <t>Adult Domiciliary Care</t>
  </si>
  <si>
    <t>Social CommunityCare - Adult Domiciliary Care</t>
  </si>
  <si>
    <t>Residential Care Placement</t>
  </si>
  <si>
    <t>Adult Nursing &amp; Residential Care Homes</t>
  </si>
  <si>
    <t>Social CommunityCare - Adult Nursing &amp; Residential Care Homes</t>
  </si>
  <si>
    <t>Community Based Care</t>
  </si>
  <si>
    <t>Adult Alcohol &amp; Drug Rehabilitation</t>
  </si>
  <si>
    <t>Social CommunityCare - Adult Alcohol &amp; Drug Rehabilitation</t>
  </si>
  <si>
    <t>Adult Homeless Support</t>
  </si>
  <si>
    <t>Social CommunityCare - Adult Homeless Support</t>
  </si>
  <si>
    <t>Adult Temporary Accommodation - Unsupported</t>
  </si>
  <si>
    <t>Social CommunityCare - Adult Temporary Accommodation - Unsupported</t>
  </si>
  <si>
    <t>Adult Independent Supported Living</t>
  </si>
  <si>
    <t>Social CommunityCare - Adult Independent Supported Living</t>
  </si>
  <si>
    <t>AdultRespite</t>
  </si>
  <si>
    <t>Social CommunityCare - AdultRespite</t>
  </si>
  <si>
    <t>Adult Mental Health Services</t>
  </si>
  <si>
    <t>Social CommunityCare - Adult Mental Health Services</t>
  </si>
  <si>
    <t>Adult Not Elsewhere Classified</t>
  </si>
  <si>
    <t>Social CommunityCare - Adult Not Elsewhere Classified</t>
  </si>
  <si>
    <t>Children</t>
  </si>
  <si>
    <t>Social CommunityCare - Children</t>
  </si>
  <si>
    <t>TP Pay Adoptn Allow</t>
  </si>
  <si>
    <t>Children Specialist Needs-Adoption Services</t>
  </si>
  <si>
    <t>Social CommunityCare - Children Specialist Needs-Adoption Services</t>
  </si>
  <si>
    <t>Children Community Based Services-After School Care</t>
  </si>
  <si>
    <t>Social CommunityCare - Children Community Based Services-After School Care</t>
  </si>
  <si>
    <t>Children Disabled Children</t>
  </si>
  <si>
    <t>Social CommunityCare - Children Disabled Children</t>
  </si>
  <si>
    <t>Children Early Intervention Health Services prevention servs</t>
  </si>
  <si>
    <t>Social CommunityCare - Children Early Intervention Health Services prevention servs</t>
  </si>
  <si>
    <t>Children Residential Services</t>
  </si>
  <si>
    <t>Social CommunityCare - Children Residential Services</t>
  </si>
  <si>
    <t>TP Pay Private Homes</t>
  </si>
  <si>
    <t>Children Residential Services-Foster Care</t>
  </si>
  <si>
    <t>Social CommunityCare - Children Residential Services-Foster Care</t>
  </si>
  <si>
    <t>Children Resi Servs Semi-independent  Living&amp;Leaving Care</t>
  </si>
  <si>
    <t>Social CommunityCare - Children Resi Servs Semi-independent  Living&amp;Leaving Care</t>
  </si>
  <si>
    <t>Children Specialist Needs</t>
  </si>
  <si>
    <t>Social CommunityCare - Children Specialist Needs</t>
  </si>
  <si>
    <t>Children Specialist Needs-Fostering Service</t>
  </si>
  <si>
    <t>Social CommunityCare - Children Specialist Needs-Fostering Service</t>
  </si>
  <si>
    <t>Children Specialist Needs-Speech &amp; Language</t>
  </si>
  <si>
    <t>Social CommunityCare - Children Specialist Needs-Speech &amp; Language</t>
  </si>
  <si>
    <t>Sports &amp; Playground</t>
  </si>
  <si>
    <t xml:space="preserve">Sports &amp; Playground - </t>
  </si>
  <si>
    <t>R&amp;M Grnd  Rout Mntce</t>
  </si>
  <si>
    <t>Playground Equipment or maintenance</t>
  </si>
  <si>
    <t>Sports &amp; Playground - Playground Equipment or maintenance</t>
  </si>
  <si>
    <t>Sports Equipment or maintenance</t>
  </si>
  <si>
    <t>Sports &amp; Playground - Sports Equipment or maintenance</t>
  </si>
  <si>
    <t>Capital Sports Equipment</t>
  </si>
  <si>
    <t>331300C</t>
  </si>
  <si>
    <t>Sports Equipment or maintenance  (capital)</t>
  </si>
  <si>
    <t>Sports &amp; Playground - Sports Equipment or maintenance  (capital)</t>
  </si>
  <si>
    <t>Stationery</t>
  </si>
  <si>
    <t>Stationery - Stationery</t>
  </si>
  <si>
    <t>Paper Products-Paper &amp; Board</t>
  </si>
  <si>
    <t>Stationery - Paper Products-Paper &amp; Board</t>
  </si>
  <si>
    <t>Street&amp;Traffic Mangt</t>
  </si>
  <si>
    <t>Street&amp;Traffic Mangt - Street&amp;Traffic Mangt</t>
  </si>
  <si>
    <t>London Councils - Pk</t>
  </si>
  <si>
    <t>Parking</t>
  </si>
  <si>
    <t>Street&amp;Traffic Mangt - Parking</t>
  </si>
  <si>
    <t>TP Pay LA Park VO</t>
  </si>
  <si>
    <t>Parking-Not Elsewhere Classified (capital)</t>
  </si>
  <si>
    <t>Street&amp;Traffic Mangt - Parking-Not Elsewhere Classified (capital)</t>
  </si>
  <si>
    <t>Energy Cost Fuel Oil</t>
  </si>
  <si>
    <t>Utilities</t>
  </si>
  <si>
    <t>Utilities - Utilities</t>
  </si>
  <si>
    <t>Electricity</t>
  </si>
  <si>
    <t>Utilities - Electricity</t>
  </si>
  <si>
    <t>Water Servs Rates</t>
  </si>
  <si>
    <t>Water</t>
  </si>
  <si>
    <t>Utilities - Water</t>
  </si>
  <si>
    <t>Sewerage</t>
  </si>
  <si>
    <t>Utilities - Sewerage</t>
  </si>
  <si>
    <t>Trs Run Costs Fuel</t>
  </si>
  <si>
    <t>Vehicle Management</t>
  </si>
  <si>
    <t>Fuel</t>
  </si>
  <si>
    <t>Vehicle Management - Fuel</t>
  </si>
  <si>
    <t>Parts</t>
  </si>
  <si>
    <t>Vehicle Management - Parts</t>
  </si>
  <si>
    <t>Leasing</t>
  </si>
  <si>
    <t>Vehicle Management - Leasing</t>
  </si>
  <si>
    <t>Vehicle Management - Tools &amp; Equipment</t>
  </si>
  <si>
    <t>Trs Rout Maintenance</t>
  </si>
  <si>
    <t>Vehicle Recovery &amp; maintenance</t>
  </si>
  <si>
    <t>Vehicle Management - Vehicle Recovery &amp; maintenance</t>
  </si>
  <si>
    <t>Capital CapitalVehicle purchase</t>
  </si>
  <si>
    <t>380000C</t>
  </si>
  <si>
    <t>Vehicle Management - (capital)</t>
  </si>
  <si>
    <t>Works ConstRep&amp;Maint</t>
  </si>
  <si>
    <t>Buildings-Demolition &amp; Asbestos Removal</t>
  </si>
  <si>
    <t>Works ConstRep&amp;Maint - Buildings-Demolition &amp; Asbestos Removal</t>
  </si>
  <si>
    <t>Works ConstRep&amp;Maint - Works ConstRep&amp;Maint</t>
  </si>
  <si>
    <t>Architect</t>
  </si>
  <si>
    <t>Works ConstRep&amp;Maint - Architect</t>
  </si>
  <si>
    <t>Buildings-Surveys</t>
  </si>
  <si>
    <t>Works ConstRep&amp;Maint - Buildings-Surveys</t>
  </si>
  <si>
    <t>Corporate R&amp;M</t>
  </si>
  <si>
    <t>Buildings-Not Elsewhere Classified</t>
  </si>
  <si>
    <t>Works ConstRep&amp;Maint - Buildings-Not Elsewhere Classified</t>
  </si>
  <si>
    <t>Engineering</t>
  </si>
  <si>
    <t>Works ConstRep&amp;Maint - Engineering</t>
  </si>
  <si>
    <t>Open Spaces</t>
  </si>
  <si>
    <t>Works ConstRep&amp;Maint - Open Spaces</t>
  </si>
  <si>
    <t>Open Spaces-Repair and Maintenance</t>
  </si>
  <si>
    <t>Works ConstRep&amp;Maint - Open Spaces-Repair and Maintenance</t>
  </si>
  <si>
    <t>Hways,Trans&amp;CivilEng</t>
  </si>
  <si>
    <t>Roads-Design</t>
  </si>
  <si>
    <t>Works ConstRep&amp;Maint - Roads-Design</t>
  </si>
  <si>
    <t>Planning &amp; other consultancy</t>
  </si>
  <si>
    <t>Works ConstRep&amp;Maint - Planning &amp; other consultancy</t>
  </si>
  <si>
    <t>Capital Demolitn &amp; Clearance</t>
  </si>
  <si>
    <t>390000C</t>
  </si>
  <si>
    <t>Works ConstRep&amp;Maint - (capital)</t>
  </si>
  <si>
    <t>Capital Extnl Architcts Fees</t>
  </si>
  <si>
    <t>391000C</t>
  </si>
  <si>
    <t>Architect (capital)</t>
  </si>
  <si>
    <t>Works ConstRep&amp;Maint - Architect (capital)</t>
  </si>
  <si>
    <t>Capital Main Contractor</t>
  </si>
  <si>
    <t>391110C</t>
  </si>
  <si>
    <t>Buildings-Construction (Capital)</t>
  </si>
  <si>
    <t>Works ConstRep&amp;Maint - Buildings-Construction (Capital)</t>
  </si>
  <si>
    <t>Capital Extnl Quantity Srv F</t>
  </si>
  <si>
    <t>391111C</t>
  </si>
  <si>
    <t>Buildings-Repair &amp; Maintenance (capital)</t>
  </si>
  <si>
    <t>Works ConstRep&amp;Maint - Buildings-Repair &amp; Maintenance (capital)</t>
  </si>
  <si>
    <t>Capital Capital Surveyors Fees</t>
  </si>
  <si>
    <t>391114C</t>
  </si>
  <si>
    <t>Buildings-Surveys (capital)</t>
  </si>
  <si>
    <t>Works ConstRep&amp;Maint - Buildings-Surveys (capital)</t>
  </si>
  <si>
    <t>Capital Site Investigtn Fees</t>
  </si>
  <si>
    <t>391314C</t>
  </si>
  <si>
    <t>Open Spaces-Surveys (capital)</t>
  </si>
  <si>
    <t>Works ConstRep&amp;Maint - Open Spaces-Surveys (capital)</t>
  </si>
  <si>
    <t>Capital Intrnl Serv Highways</t>
  </si>
  <si>
    <t>391400C</t>
  </si>
  <si>
    <t>Roads (capital)</t>
  </si>
  <si>
    <t>Works ConstRep&amp;Maint - Roads (capital)</t>
  </si>
  <si>
    <t>Capital Extnl Engineers Fees</t>
  </si>
  <si>
    <t>391500C</t>
  </si>
  <si>
    <t>Consultancy/professional fees (capital)</t>
  </si>
  <si>
    <t>Works ConstRep&amp;Maint - Consultancy/professional fees (capital)</t>
  </si>
  <si>
    <t>399999C</t>
  </si>
  <si>
    <t>Planning &amp; other consultancy (Capital)</t>
  </si>
  <si>
    <t>Works ConstRep&amp;Maint - Planning &amp; other consultancy (Capital)</t>
  </si>
  <si>
    <t>Vers 1.2</t>
  </si>
  <si>
    <t>London Tenders Portal DN ref:</t>
  </si>
  <si>
    <t>LBE Project Owner/Primary Contact Email Address:</t>
  </si>
  <si>
    <t>Payment Information</t>
  </si>
  <si>
    <t>Bank Name:</t>
  </si>
  <si>
    <t>Organisation Name:</t>
  </si>
  <si>
    <t>Account Holder Name:</t>
  </si>
  <si>
    <t>Address Line 1:</t>
  </si>
  <si>
    <t>Sort Code:</t>
  </si>
  <si>
    <t>Address Line 2:</t>
  </si>
  <si>
    <t>Account Number:</t>
  </si>
  <si>
    <t>Micro Organisation (&lt;10 Employees)</t>
  </si>
  <si>
    <t>City/County:</t>
  </si>
  <si>
    <t>Roll Number:</t>
  </si>
  <si>
    <t>Small Organisation (10-49 Employees)</t>
  </si>
  <si>
    <t>Post Code:</t>
  </si>
  <si>
    <t>Medium Sized Organisation (50-249 Employees)</t>
  </si>
  <si>
    <t>Contact Name:</t>
  </si>
  <si>
    <t>If Organisation name and Account Holder names differ please clarify the relationship below.</t>
  </si>
  <si>
    <t>Large Organisation (250+ Employees)</t>
  </si>
  <si>
    <t>e-Mail Address:</t>
  </si>
  <si>
    <t>E-mail for Purchase Orders:</t>
  </si>
  <si>
    <t>Yes</t>
  </si>
  <si>
    <t>E-mail for Remittances:</t>
  </si>
  <si>
    <t>No</t>
  </si>
  <si>
    <t>Telephone:</t>
  </si>
  <si>
    <t>White Greek</t>
  </si>
  <si>
    <t>Organisation Status:</t>
  </si>
  <si>
    <t>White Greek Cypriot</t>
  </si>
  <si>
    <t>White Turkish</t>
  </si>
  <si>
    <t>Size of organisation</t>
  </si>
  <si>
    <t>White Turkish Cypriot</t>
  </si>
  <si>
    <t>Our Organisation is a:</t>
  </si>
  <si>
    <t>White Italian</t>
  </si>
  <si>
    <t>Standard Purchase Terms &amp; Conditions</t>
  </si>
  <si>
    <t>Payment/ Factor Name:</t>
  </si>
  <si>
    <t>White Polish</t>
  </si>
  <si>
    <t>Diversity</t>
  </si>
  <si>
    <t>White Russian</t>
  </si>
  <si>
    <t>City/ Town:</t>
  </si>
  <si>
    <t>Is your business majority owned/led by a woman?</t>
  </si>
  <si>
    <t>White Kurdish</t>
  </si>
  <si>
    <t>Is your business majority BAME owned/led?</t>
  </si>
  <si>
    <t xml:space="preserve">White Traveller </t>
  </si>
  <si>
    <t>Is your business majority LGBTQ+ owned/led?</t>
  </si>
  <si>
    <t>White Gypsy/Romany</t>
  </si>
  <si>
    <t>Description of Goods/ Services to be supplied:</t>
  </si>
  <si>
    <t>Is your business majority owned/led by a disabled person?</t>
  </si>
  <si>
    <t>Other White Background</t>
  </si>
  <si>
    <t>Mixed White and Black Caribbean</t>
  </si>
  <si>
    <t>I confirm that the information provided is correct and I will inform Enfield Council of any changes of details.  I have read the Terms &amp; Conditions and accept them.</t>
  </si>
  <si>
    <t>Mixed White and Black African</t>
  </si>
  <si>
    <t>Mixed White and Asian</t>
  </si>
  <si>
    <t>Other Mixed Background</t>
  </si>
  <si>
    <t>Asian or Asian British Indian</t>
  </si>
  <si>
    <t>IMPORTANT: FOR WORKS  / CONSTRUCTION ORGS               Please ensure that the information entered below is accurate so that we may ensure that you receive the correct payment terms and tax treatment</t>
  </si>
  <si>
    <t>Name:</t>
  </si>
  <si>
    <t>Asian or Asian British Pakistani</t>
  </si>
  <si>
    <t>Position:</t>
  </si>
  <si>
    <t>Asian or Asian British Bangladeshi</t>
  </si>
  <si>
    <t>Date:</t>
  </si>
  <si>
    <t>Asian or Asian British Sri Lankan</t>
  </si>
  <si>
    <t>Other Asian Background</t>
  </si>
  <si>
    <t>PLEASE NOTE: LONDON TENDERS PORTAL REF FIELD MUST BE COMPLETED</t>
  </si>
  <si>
    <t>Black or Black British Caribbean</t>
  </si>
  <si>
    <t>Black or Black British African</t>
  </si>
  <si>
    <t>Black or Black British Ghanaian</t>
  </si>
  <si>
    <t>Does the Construction Industry Scheme apply?</t>
  </si>
  <si>
    <t>Black or Black British Nigerian</t>
  </si>
  <si>
    <t>UTR Number (for CIS Works)</t>
  </si>
  <si>
    <t>Black or Black British Somali</t>
  </si>
  <si>
    <t>Please return this form to market.place@enfield.gov.uk</t>
  </si>
  <si>
    <t>Other Black Background</t>
  </si>
  <si>
    <t>Other Ethnic Groups Chinese</t>
  </si>
  <si>
    <t xml:space="preserve">   General Data Protection Regulation Privacy Notice</t>
  </si>
  <si>
    <t>Other Ethnic Group (Please Specify Below)</t>
  </si>
  <si>
    <t>https://new.enfield.gov.uk/privacy-notice/specific-purposes/#18</t>
  </si>
  <si>
    <t>Prefer Not to Say</t>
  </si>
  <si>
    <t>Ltd/Plc/LLP</t>
  </si>
  <si>
    <t>Companies House Number</t>
  </si>
  <si>
    <t>VAT Number:</t>
  </si>
  <si>
    <t>Charity</t>
  </si>
  <si>
    <t>Registration Number</t>
  </si>
  <si>
    <t>Self Employed/Individual</t>
  </si>
  <si>
    <t>National Insurance Number:</t>
  </si>
  <si>
    <t>UTR number:</t>
  </si>
  <si>
    <t>Personal Service Company</t>
  </si>
  <si>
    <t>DOB:</t>
  </si>
  <si>
    <t>Other</t>
  </si>
  <si>
    <t>ID</t>
  </si>
  <si>
    <t>Contract Type</t>
  </si>
  <si>
    <t>Atamis Ref (if applicable)</t>
  </si>
  <si>
    <t>Supplier Name</t>
  </si>
  <si>
    <t>Supplier Already On SAP?</t>
  </si>
  <si>
    <t>If Yes - Date of Original Set Up</t>
  </si>
  <si>
    <t>Department</t>
  </si>
  <si>
    <t>Team</t>
  </si>
  <si>
    <t>Cost Centre</t>
  </si>
  <si>
    <t>Pack Sent Date</t>
  </si>
  <si>
    <t>Requesting Officer</t>
  </si>
  <si>
    <t>Req Form Value</t>
  </si>
  <si>
    <t>Contract Start Date</t>
  </si>
  <si>
    <t>Contract End Date</t>
  </si>
  <si>
    <t>Description of goods/services being supplied</t>
  </si>
  <si>
    <t>Category of goods/services being supplied</t>
  </si>
  <si>
    <t>Date Set Up In SAP</t>
  </si>
  <si>
    <t>SAP Vendor Number</t>
  </si>
  <si>
    <t>Exchequer Officer Name</t>
  </si>
  <si>
    <t>Compliant?</t>
  </si>
  <si>
    <t>Local Supplier?</t>
  </si>
  <si>
    <t>SME?</t>
  </si>
  <si>
    <t>Supplier Email</t>
  </si>
  <si>
    <t>Supplier Phone Number</t>
  </si>
  <si>
    <t>Supplier Post Code</t>
  </si>
  <si>
    <t>Company Number</t>
  </si>
  <si>
    <t>To Waive elements of the CPRs then the rule must be selected from the box below, complete this form, and return it to Procurement Support for processing.</t>
  </si>
  <si>
    <t>Please note that all Waivers must be approved by Procurement Assurance Group and Head of Procurement.</t>
  </si>
  <si>
    <t>Prior to sending to Procurement.support@enfield.gov.uk all Waivers must be approved by the relevant Head of Service or Director.  All Waivers are reported to Members at the annual General Purposes Committee.</t>
  </si>
  <si>
    <t>Under Procurement Legislation direct awards require Notifications to the Open Market, which may create a challenge.</t>
  </si>
  <si>
    <t>NO PROCUREMENT IS TO COMMENCE UNTIL APPROVAL BY PROCUREMENT SERVICES, STANDSTILL HAS BEEN OBSERVED, AND NOTIFICATIONS PUBLISHED.</t>
  </si>
  <si>
    <t>Waiver/Direct Award Requested</t>
  </si>
  <si>
    <t>Procurement Legislation that applies</t>
  </si>
  <si>
    <t>Type of Contract</t>
  </si>
  <si>
    <t>Title of Contract</t>
  </si>
  <si>
    <t>Contract Classification</t>
  </si>
  <si>
    <t>Please note that the waiver will not be processed until the contract is classified using the Contract Tiering Tool</t>
  </si>
  <si>
    <t>Link to Contract Tiering Tool</t>
  </si>
  <si>
    <t>Anticipated Total Spend incl. VAT</t>
  </si>
  <si>
    <t>Anticipated Annual Spend incl. VAT</t>
  </si>
  <si>
    <t>Copy of Contract</t>
  </si>
  <si>
    <t>Link to Contract Templates</t>
  </si>
  <si>
    <t>Copy of Specification</t>
  </si>
  <si>
    <t>Proof of Budget Approval</t>
  </si>
  <si>
    <t>Proof of Authority to Procure</t>
  </si>
  <si>
    <t>Conflict of Interest Assessment</t>
  </si>
  <si>
    <t>Link to Conflict of Interest Assessment</t>
  </si>
  <si>
    <t>Detailed description of Goods, Services  or Works to be provided.</t>
  </si>
  <si>
    <t xml:space="preserve">Detailed description of options explored and why this contract cannot be awarded via open competition
</t>
  </si>
  <si>
    <t>Please outline the long term plan to procure and award this provision compliantly at the expiry of this waiver/direct award</t>
  </si>
  <si>
    <t>Are you awarding a contract to a debarred, excluded, or excludable supplier?</t>
  </si>
  <si>
    <t>What risks have been assessed in regards to challenge, once notifications are put in the public domain?</t>
  </si>
  <si>
    <t>Service Director/Head of Service Approval</t>
  </si>
  <si>
    <t>Service Directors approval requred for waivers only</t>
  </si>
  <si>
    <t>Date of Approval</t>
  </si>
  <si>
    <t>Service Director/Head of Service comment</t>
  </si>
  <si>
    <t>Please state how this award demonstrates value for money</t>
  </si>
  <si>
    <t>Please explain exception circumstances which justify this direct award</t>
  </si>
  <si>
    <t>NO PROCUREMENT IS TO COMMENCE UNTIL APPROVAL BY PROCUREMENT SERVICES &amp; NOTIFICATIONS AND STANDSTILL HAVE BEEN OBSERVED.</t>
  </si>
  <si>
    <t>Procurement Services</t>
  </si>
  <si>
    <t>Approved/Rejected</t>
  </si>
  <si>
    <t>Decision by (Procurement Services)</t>
  </si>
  <si>
    <t>Decision Date</t>
  </si>
  <si>
    <t>Procurement Comment/Justification</t>
  </si>
  <si>
    <t>For Procurement Services only - Waivers to be sent to Head of Procurement</t>
  </si>
  <si>
    <t>Head of Procurement</t>
  </si>
  <si>
    <t>Decision by (Head of Procurement or Deputy)</t>
  </si>
  <si>
    <t>Comment/Justification</t>
  </si>
  <si>
    <t>Will the total spend with this supplier be over £5,000?</t>
  </si>
  <si>
    <t>Is this spend exempt from Procurement Act 2023?</t>
  </si>
  <si>
    <t>Exemption Applicable</t>
  </si>
  <si>
    <t>No - Total spend will be below £5,000</t>
  </si>
  <si>
    <t>No - This spend is not exempt from Procurement Act 2023</t>
  </si>
  <si>
    <t>Land Contracts (including leases &amp; transfers)</t>
  </si>
  <si>
    <t>Yes - This contract was procured using the Procurement System</t>
  </si>
  <si>
    <t>Yes - Total spend will be £5,000 or above</t>
  </si>
  <si>
    <t>Yes - This spend is exempt from Procurement Act 2023</t>
  </si>
  <si>
    <t>Contracts of Direct Employment</t>
  </si>
  <si>
    <t>No - This contract was not procured using the Procurement System</t>
  </si>
  <si>
    <t>Judicial proceedings &amp; dispute resolution</t>
  </si>
  <si>
    <t>Contracts for arbitration, mediation or conciliation services</t>
  </si>
  <si>
    <t>Financial Contracts, lending money or currency &amp; investment</t>
  </si>
  <si>
    <t>Vertical &amp; Horizontal arrangements</t>
  </si>
  <si>
    <t>Category for Goods/Services Being Provided</t>
  </si>
  <si>
    <t>Are you requesting an Direct Award or waiver of Procurement Act?</t>
  </si>
  <si>
    <t>Grants of money where there is no Service provision</t>
  </si>
  <si>
    <t>Address/mail.labels</t>
  </si>
  <si>
    <t>No - Neither an exception or waiver is requested</t>
  </si>
  <si>
    <t>Adult Social Care</t>
  </si>
  <si>
    <t>Yes - We would like to waive Procurement Legislation for this contract</t>
  </si>
  <si>
    <t>Advertising- Recruit</t>
  </si>
  <si>
    <t>Direct Award/Waivers</t>
  </si>
  <si>
    <t>Legislation</t>
  </si>
  <si>
    <t>Agency Non Matrix</t>
  </si>
  <si>
    <t>Waiver 1.11: Non usage of Council's Procurement system</t>
  </si>
  <si>
    <t>Procurement Act 2023</t>
  </si>
  <si>
    <t>Alter. Svce Delivery</t>
  </si>
  <si>
    <t>Goods/Services</t>
  </si>
  <si>
    <t>Waiver 17.8: Direct award via Vendor Neutural Supplier/ Use of other Portals (Matrix)</t>
  </si>
  <si>
    <t>PSR</t>
  </si>
  <si>
    <t>Animals &amp; Supplies</t>
  </si>
  <si>
    <t>Works</t>
  </si>
  <si>
    <t>Waiver 20.10: Direct Award -Waiving Procurement Legislation - Above threshold</t>
  </si>
  <si>
    <t>PCR 2015</t>
  </si>
  <si>
    <t>Arts/Music/Entertnmt</t>
  </si>
  <si>
    <t>Waiver 20.10: Direct Award -Waiving Procurement Legislation - Below threshold</t>
  </si>
  <si>
    <t>Bio/Chems &amp; Gas Mat</t>
  </si>
  <si>
    <t>Waiver 20.10: Direct Award - recording of non compliance/retrospective (gaps)</t>
  </si>
  <si>
    <t>Conflict of Interest</t>
  </si>
  <si>
    <t>BlueLight/prison/prb</t>
  </si>
  <si>
    <t>Approved</t>
  </si>
  <si>
    <t>Direct Award 9.3: User Choice Contracts</t>
  </si>
  <si>
    <t>Yes - attached</t>
  </si>
  <si>
    <t>Build &amp; Construction</t>
  </si>
  <si>
    <t>Rejected</t>
  </si>
  <si>
    <t>Direct Award 9.9: To Protect Life order or safety under section 42 of the PA23?</t>
  </si>
  <si>
    <t>Build/Constrct Srvcs</t>
  </si>
  <si>
    <t>Direct Award 9.10: Switiching to Direct Award criteria</t>
  </si>
  <si>
    <t>Burial services</t>
  </si>
  <si>
    <t>Direct Award 9.11(i): Creation or acquisition of a unique work of art or artistic performance</t>
  </si>
  <si>
    <t>Debarred</t>
  </si>
  <si>
    <t>BusinessConsult Serv</t>
  </si>
  <si>
    <t>Platinum</t>
  </si>
  <si>
    <t>Direct Award 9.11 (ii): Due to the Supplier having intellectual property rights or other exclusive rights, only that Supplier can supply the requirements, and there are no reasonable alternatives.</t>
  </si>
  <si>
    <t>Case Court Expense</t>
  </si>
  <si>
    <t>Gold</t>
  </si>
  <si>
    <t>Direct Award 9.11 (iii): Due to an absence of competition due to technical reasons, only a particular Supplier can supply the requirements, and there are no reasonable alternatives to those requirements.</t>
  </si>
  <si>
    <t>Child Social Care</t>
  </si>
  <si>
    <t>Silver</t>
  </si>
  <si>
    <t xml:space="preserve">Direct Award 9.12 (i): The Public Contract concerns the supply of Goods Services or Works by the existing supplier which are intended as an extension to, or partial replacement of, existing Goods, Services or Works </t>
  </si>
  <si>
    <t>Cleaning Supps Srvcs</t>
  </si>
  <si>
    <t>Bronze</t>
  </si>
  <si>
    <t xml:space="preserve">Direct Award 9.12 (ii): The Public Contract concerns the supply of Goods Services or Works by the existing supplier that are similar to existing goods, services or works </t>
  </si>
  <si>
    <t>Clothes/Persnal/Lugg</t>
  </si>
  <si>
    <t>Unclassified</t>
  </si>
  <si>
    <t>Direct Award 9.13: Urgency</t>
  </si>
  <si>
    <t>Other Mechanisms 2.1: Contract let by consorium/partnership/Section 75/JV/other council</t>
  </si>
  <si>
    <t>Court system</t>
  </si>
  <si>
    <t>Domest/Consumer prod</t>
  </si>
  <si>
    <t>Education services</t>
  </si>
  <si>
    <t>Financial Waivers</t>
  </si>
  <si>
    <t>Copy of</t>
  </si>
  <si>
    <t>Engineering services</t>
  </si>
  <si>
    <t>Services Provided by Individuals</t>
  </si>
  <si>
    <t>Waiver 8.3: Insurance values</t>
  </si>
  <si>
    <t>Environ/Waste Srvcs</t>
  </si>
  <si>
    <t>Not Listed</t>
  </si>
  <si>
    <t>Waiver 11.7: No form of Financial Security</t>
  </si>
  <si>
    <t>No - form will be rejected</t>
  </si>
  <si>
    <t>Facilities Managemnt</t>
  </si>
  <si>
    <t>Barrister</t>
  </si>
  <si>
    <t>To Follow</t>
  </si>
  <si>
    <t>Finance / Ins Srvcs</t>
  </si>
  <si>
    <t>Child Minder (where based at home and individual is registered self employed)</t>
  </si>
  <si>
    <t>Food beverages</t>
  </si>
  <si>
    <t>Doctor (when carrying out medical examinations)</t>
  </si>
  <si>
    <t>Food Catering/Supply</t>
  </si>
  <si>
    <t>Engraver</t>
  </si>
  <si>
    <t>Fuel and Oil</t>
  </si>
  <si>
    <t>Locksmith</t>
  </si>
  <si>
    <t>Company or Individual</t>
  </si>
  <si>
    <t>Furniture/Furnishing</t>
  </si>
  <si>
    <t>Optician</t>
  </si>
  <si>
    <t>Company</t>
  </si>
  <si>
    <t>Heating A/C Distrib</t>
  </si>
  <si>
    <t>Photographer (when taking photos, not when providing instruction)</t>
  </si>
  <si>
    <t>Individual</t>
  </si>
  <si>
    <t>Hlth/Medic Supp Srvc</t>
  </si>
  <si>
    <t>Plumber</t>
  </si>
  <si>
    <t>IT Equip/Services</t>
  </si>
  <si>
    <t>Psychologist (where work is carried out in their own surgery)</t>
  </si>
  <si>
    <t>Goods or Services</t>
  </si>
  <si>
    <t>Marketing&amp;Advertisng</t>
  </si>
  <si>
    <t>Sculptor</t>
  </si>
  <si>
    <t>Goods</t>
  </si>
  <si>
    <t>Minerals &amp; textiles</t>
  </si>
  <si>
    <t>Translator and Interpreter</t>
  </si>
  <si>
    <t>Office Equip Supply</t>
  </si>
  <si>
    <t>Upholsterer</t>
  </si>
  <si>
    <t>Office Removals</t>
  </si>
  <si>
    <t>Have the goods already been supplied</t>
  </si>
  <si>
    <t>Organz/Subs/Licences</t>
  </si>
  <si>
    <t>Paper Products</t>
  </si>
  <si>
    <t>Departments</t>
  </si>
  <si>
    <t>Parks/Sport/Recreatn</t>
  </si>
  <si>
    <t>Chief Executive</t>
  </si>
  <si>
    <t>Politic/Civil Srvcs</t>
  </si>
  <si>
    <t>Environment &amp; Communities</t>
  </si>
  <si>
    <t>Power/Electrical</t>
  </si>
  <si>
    <t>Housing, Regeneration &amp; Development</t>
  </si>
  <si>
    <t>Print/ Photo /AudioV</t>
  </si>
  <si>
    <t>People</t>
  </si>
  <si>
    <t>Property/Land Srvcs</t>
  </si>
  <si>
    <t>Resources</t>
  </si>
  <si>
    <t>Published Products</t>
  </si>
  <si>
    <t>Recruitment Services</t>
  </si>
  <si>
    <t>Security/Safety Eqpm</t>
  </si>
  <si>
    <t>Storage/Removal</t>
  </si>
  <si>
    <t>Tools &amp; Machinery</t>
  </si>
  <si>
    <t>Training Services</t>
  </si>
  <si>
    <t>Translate/Lang Srvcs</t>
  </si>
  <si>
    <t>Transport/Mail Srvcs</t>
  </si>
  <si>
    <t>Travel/Food/Ent srvc</t>
  </si>
  <si>
    <t>Trees/Plants/Seeds</t>
  </si>
  <si>
    <t>Utils/Pub Sect Srvcs</t>
  </si>
  <si>
    <t>Vehicles &amp; Parts</t>
  </si>
  <si>
    <t>Capital -Ext Architec Capital</t>
  </si>
  <si>
    <t>Capital -Internal Fee Capital</t>
  </si>
  <si>
    <t>Capital -Main Contractor</t>
  </si>
  <si>
    <t>Capital -Other Disb Capital</t>
  </si>
  <si>
    <t>Capital -Property Services</t>
  </si>
  <si>
    <t>Capital -External Architects</t>
  </si>
  <si>
    <t>Capital -Environ Services</t>
  </si>
  <si>
    <t>Capital -Civil Engineering</t>
  </si>
  <si>
    <t>Capital -Quantity Surveyors</t>
  </si>
  <si>
    <t>Capital -Other Disbursements</t>
  </si>
  <si>
    <t>Capital -Other Internal</t>
  </si>
  <si>
    <t>Capital -Site Investigations</t>
  </si>
  <si>
    <t>Capital -Barristers</t>
  </si>
  <si>
    <t>Capital -Planning Applications</t>
  </si>
  <si>
    <t>Capital -Sub Contractor</t>
  </si>
  <si>
    <t>Capital -Security Works</t>
  </si>
  <si>
    <t>Capital -Furniture</t>
  </si>
  <si>
    <t>Capital -Furniture &amp; Equipment Fixtures</t>
  </si>
  <si>
    <t>Capital -Computer Equipment</t>
  </si>
  <si>
    <t>Capital -Vehicles</t>
  </si>
  <si>
    <t>Capital -Software &amp; Implementation Costs</t>
  </si>
  <si>
    <t>Capital -Compensation Payments</t>
  </si>
  <si>
    <t>Capital -Housing Service Fees</t>
  </si>
  <si>
    <t>Capital -BuildingCtrl/Survey Fees</t>
  </si>
  <si>
    <t>Capital -Demolition &amp; Site Clearance</t>
  </si>
  <si>
    <t>Capital -Internal Servs EnvIrnmntl</t>
  </si>
  <si>
    <t>Capital -Internal Servs Highways</t>
  </si>
  <si>
    <t>Capital -Internal Servs LeisureSrv</t>
  </si>
  <si>
    <t>Capital -Reserve Contractors</t>
  </si>
  <si>
    <t>Capital -Teaching Equipment</t>
  </si>
  <si>
    <t>Capital -Sports Equipment</t>
  </si>
  <si>
    <t>Capital -Other Equipment</t>
  </si>
  <si>
    <t>Capital -Telephone Installation</t>
  </si>
  <si>
    <t>Capital -LPSA Equipment</t>
  </si>
  <si>
    <t>Capital -Renovation Grant Owner</t>
  </si>
  <si>
    <t>Waiver</t>
  </si>
  <si>
    <t>Question to Ask</t>
  </si>
  <si>
    <t>Please explain why the  Council Procurement System could not be used?</t>
  </si>
  <si>
    <t>Explain why it is necessary to move from the recommended insurance values.</t>
  </si>
  <si>
    <t>Explain why the supplier is unable to provide a form of security. What are the risks to the Council should the supplier fail?</t>
  </si>
  <si>
    <t>Explain why you need to use a vendor neutural supplier?</t>
  </si>
  <si>
    <t>If you are requesting use of a vendor neutral framework please complete the 'Vendor Neutral Framework Form' tab.</t>
  </si>
  <si>
    <t>Waiver 20.10: Direct Award - Below Threshold - not going to open market</t>
  </si>
  <si>
    <t>Explain why for a Below Threshold Procurement you cannot go to the open market?</t>
  </si>
  <si>
    <t>Explain why you wish to award a non compliant contract in breach of Procurement Legislation and Councils CPRS</t>
  </si>
  <si>
    <t>Explain why you have awarded a non compliant contract in breach of Procurement Legislation and Councils CPRS</t>
  </si>
  <si>
    <t>Waiver 26.5: Price Quality Ratio</t>
  </si>
  <si>
    <t>Explain why you need to deviate from the Procurement principles of 70/30 price quality ratio.</t>
  </si>
  <si>
    <t>Please complete the 'Financial Form' tab, the rest of this tab can be left blank.</t>
  </si>
  <si>
    <t>If rule 9.9 is selected please fill in the 'Protecting Life Form' as well as the remainder of this form</t>
  </si>
  <si>
    <t>If rule 9.10 is selected please fill in the 'Switching Form' as well as the remainder of this form</t>
  </si>
  <si>
    <t>If rule 9.12 (i) or (ii) is selected please give the contract reference of the original procurement for this service.  This rule can only be used where the provision was originally compliantly procured</t>
  </si>
  <si>
    <t>The rule 9.13 can only be used where there is genuine threat to life or security, and not because of delays caused by the council</t>
  </si>
  <si>
    <t>Direct Award 17.4: Use of a single supplier Framework agreement or Direct Award from Framework Agreement</t>
  </si>
  <si>
    <t>Please move on to the next question</t>
  </si>
  <si>
    <t>Direct Award is permissible in special circumstances.  The rule must be selected from the box below, complete this form, and return it to Procurement Support for processing.</t>
  </si>
  <si>
    <t>Please note that all Direct Awards need to be approved by Procurement Assurance Group and Head of Procurement.</t>
  </si>
  <si>
    <t>Please note that all Direct Awards will need approval from the relevant Director prior to submission to Procurement Services.  All Direct Awards are reported annual General Purposes Committee.</t>
  </si>
  <si>
    <t>Under Procurement Legislation direct awards require Notifications to the Open Market, and standstill period which may create a challenge.</t>
  </si>
  <si>
    <t>Direct Award Requested</t>
  </si>
  <si>
    <t>Please note that the Direct Award will not be processed until the contract is classified using the Contract Tiering Tool</t>
  </si>
  <si>
    <t>Anticipated Total Spend</t>
  </si>
  <si>
    <t>Anticipated Annual Spend</t>
  </si>
  <si>
    <t>Budget Approved?</t>
  </si>
  <si>
    <t>Please attach evidence of the budget approval</t>
  </si>
  <si>
    <t>Authority to Procure</t>
  </si>
  <si>
    <t>Please attach your authority to procure</t>
  </si>
  <si>
    <t>Contract should only be signed once the Direct Award has been agreed,  a copy of which should be sent to Procurement Support for upload to the Procurement System.</t>
  </si>
  <si>
    <t>Specification and KPIs are required for performance management</t>
  </si>
  <si>
    <t xml:space="preserve">Detailed description of why contract cannot be awarded via open competition or via a compliant framework.
</t>
  </si>
  <si>
    <t>What options were explored for an competitive process.</t>
  </si>
  <si>
    <t>Please justify why this specific Direct Award reason has been chosen.</t>
  </si>
  <si>
    <t xml:space="preserve">Are you directly awarding either wholly or partly, the supply of goods, services or works under the contract to a sub-contractor? </t>
  </si>
  <si>
    <t>Is the direct award discriminatory towards treaty state suppliers as listed in Schedule 9 of the PA23?</t>
  </si>
  <si>
    <t>Evidence that Conflict of Interest has been assessed</t>
  </si>
  <si>
    <t>Evidence that Excludable, Excluded and Debarred Supplier checks have been carried out.</t>
  </si>
  <si>
    <t xml:space="preserve">Are you  awarding to an excluded/excludable or debarred supplier?
If so, state why you believe there is an overriding public interest to award the contract to the supplier?
Why was the supplier excluded. 
</t>
  </si>
  <si>
    <t>Name of Service Director approving</t>
  </si>
  <si>
    <t>NO CONTRACT IS TO BE AWARDED UNTIL APPROVAL BY PROCUREMENT SERVICES</t>
  </si>
  <si>
    <t>Use this form to give justification of why you are requested to waive the selected rule.</t>
  </si>
  <si>
    <t>Waiver Selected</t>
  </si>
  <si>
    <t>Please ensure you and your supplier sign a contract, a copy of which should be sent to Procurement Support for upload to the Procurement System</t>
  </si>
  <si>
    <t>Reason why the Financial Security, Insurance Value, or Price/Quality Rule is not suitable suitable for this contract
If requesting to limit liability within the contract, details of reasoning and requested liability cap level</t>
  </si>
  <si>
    <t>What is being done to mitigate the risks incurred by waiving this rule?
What is the potential risk of financial loss, retification costs etc to the Council should the service fail.
What is the likelihood of failure?</t>
  </si>
  <si>
    <t>Have legal and finance been consulted?  Do they have any concerns over the waiving of this rule?
What risk assessments have been carried out?</t>
  </si>
  <si>
    <t>This form is to be used in conjunction with the Direct Award or Waiver Form when an officer wants to direct award a concession contract to a supplier without undertaking a procurement process</t>
  </si>
  <si>
    <t>What is the estimated revenue the contract will generate for the supplier?</t>
  </si>
  <si>
    <t>What is the estimated revenue the contract with generate for the Council?</t>
  </si>
  <si>
    <t>What options were explored for an competitive process?</t>
  </si>
  <si>
    <t>What risks have been assessed in regards to challenge, once notifications are put in the public domain?
What is the longer term strategy to test the market with open competition?</t>
  </si>
  <si>
    <t>To use the Rule 'Switching to Direct Award'  the following information is needed to ensure compliance to the PA23.</t>
  </si>
  <si>
    <t>Have you invited suppliers to submit tenders as part of, or requests to participate in, a competitive tendering procedure in respect of the contract?</t>
  </si>
  <si>
    <t>If Yes - please provide Procurement System reference</t>
  </si>
  <si>
    <t>If you have not invited suppliers to submit tenders as part of a competitive tendering procedure you are unable to use this rule to directly award a contract.</t>
  </si>
  <si>
    <t>Please return to the 'Direct Award' tab to assess whether any other rules are applicable.</t>
  </si>
  <si>
    <t>Have you received any suitable tenders or requests in response?</t>
  </si>
  <si>
    <t>As you have received suitable tenders or requests, switching to direct award is not possible - please award a contract to one of the suitable suppliers.</t>
  </si>
  <si>
    <t>Please state the reason there were no suitable tenders or requests to particiapte - please make reference to section 43(2) of the PA 2023</t>
  </si>
  <si>
    <t>Do you consider that an award under section 19 is possible?</t>
  </si>
  <si>
    <t>If yes, please provide details as appropriate</t>
  </si>
  <si>
    <t>Is the direct award to an excluded supplier?</t>
  </si>
  <si>
    <t>A direct award to an excluded supplier is not possible - please return to the 'Direct Award' form and assess whether another rule is applicable.</t>
  </si>
  <si>
    <t>Is the direct award to a supplier who submitted an unsuitable tender or request in response to the invite under the competitive tendering procedure?</t>
  </si>
  <si>
    <t>Please provide details as appropriate.</t>
  </si>
  <si>
    <t>If yes, please state which justification under Schedule 5 of the PA 2024 applies and an explanation of why you consider it applies.</t>
  </si>
  <si>
    <r>
      <t xml:space="preserve">Is the </t>
    </r>
    <r>
      <rPr>
        <sz val="11"/>
        <color rgb="FF1E1E1E"/>
        <rFont val="Arial"/>
        <family val="2"/>
      </rPr>
      <t>direct</t>
    </r>
    <r>
      <rPr>
        <sz val="11"/>
        <color theme="1"/>
        <rFont val="Arial"/>
        <family val="2"/>
      </rPr>
      <t xml:space="preserve"> award discriminatory towards treaty state suppliers as listed in Schedule 9 of the PA 2023? </t>
    </r>
  </si>
  <si>
    <t>As you have selected yes, switching to a direct award is not possible.  Please return to the Direct Award tab and assess whether other rules apply.</t>
  </si>
  <si>
    <t>To use the Rule 'To Protect Life'  the following information is needed to ensure compliance to the PA23.</t>
  </si>
  <si>
    <t>Is the direct award being made to protect human, animal, or plant life or health or to protect public order or safety under section 42 of the PA 2023?</t>
  </si>
  <si>
    <r>
      <t xml:space="preserve">If yes, provide </t>
    </r>
    <r>
      <rPr>
        <sz val="11"/>
        <color rgb="FF1E1E1E"/>
        <rFont val="Arial"/>
        <family val="2"/>
      </rPr>
      <t>the title and registration number of the statutory instrument containing those regulations.</t>
    </r>
  </si>
  <si>
    <r>
      <t xml:space="preserve">Are you directly awarding either wholly or partly, the supply of goods, services or works </t>
    </r>
    <r>
      <rPr>
        <sz val="11"/>
        <color theme="1"/>
        <rFont val="Arial"/>
        <family val="2"/>
      </rPr>
      <t>under</t>
    </r>
    <r>
      <rPr>
        <sz val="11"/>
        <color rgb="FF1E1E1E"/>
        <rFont val="Arial"/>
        <family val="2"/>
      </rPr>
      <t xml:space="preserve"> the contract to a sub-contractor? </t>
    </r>
  </si>
  <si>
    <r>
      <t>I</t>
    </r>
    <r>
      <rPr>
        <sz val="11"/>
        <color theme="1"/>
        <rFont val="Arial"/>
        <family val="2"/>
      </rPr>
      <t xml:space="preserve">s the direct award discriminatory towards treaty state suppliers as listed in Schedule 9 of the PA 2023? </t>
    </r>
    <r>
      <rPr>
        <sz val="11"/>
        <color rgb="FF1E1E1E"/>
        <rFont val="Arial"/>
        <family val="2"/>
      </rPr>
      <t>See Guidance note section 4 4.3</t>
    </r>
  </si>
  <si>
    <t>As you have selected yes to this question a direct award under this rule is not possible.</t>
  </si>
  <si>
    <t>This form is to be used when the a portal other than the Enfield Procurement System is being used to appoint your supplier - eg. Matrix MM.</t>
  </si>
  <si>
    <t>This form will need to be submitted to Procurement Support and approved by Procurement Services before the project will be approved in the Matrix MM portal.</t>
  </si>
  <si>
    <t>NO WORK IS TO COMMENCE UNTIL APPROVAL BY PROCUREMENT SERVICES</t>
  </si>
  <si>
    <t>Please note that the form will not be processed until the contract is classified using the Contract Tiering Tool</t>
  </si>
  <si>
    <t>Anticipated Total Contract Value</t>
  </si>
  <si>
    <t>Authority to Procure?</t>
  </si>
  <si>
    <t>Name of Contract Manager</t>
  </si>
  <si>
    <t>Is this an extension of an existing project?</t>
  </si>
  <si>
    <t>Contract Attached?</t>
  </si>
  <si>
    <t>Name of Portal</t>
  </si>
  <si>
    <t>Name of Supplier</t>
  </si>
  <si>
    <t>Supplier Portal Reference</t>
  </si>
  <si>
    <t>Detailed description of Goods, Services  or Works to be provided</t>
  </si>
  <si>
    <t>Detailed description of why contract cannot by let via open competition (quick quote) or via a compliant framework.</t>
  </si>
  <si>
    <t>Justification for using your chosen vendor neutral framework</t>
  </si>
  <si>
    <t>What is the longer term strategy to move this provision away from this portal, and use a more open competition.</t>
  </si>
  <si>
    <t>Justification of how this Direct Award represents value for money</t>
  </si>
  <si>
    <t>Name of Service Director approver</t>
  </si>
  <si>
    <t>Supplier Name As it appear in Atamis</t>
  </si>
  <si>
    <t>Total Contract Value incl. VAT</t>
  </si>
  <si>
    <t>Annual Contract Value incl. VAT</t>
  </si>
  <si>
    <t>Start Date</t>
  </si>
  <si>
    <t>End Date</t>
  </si>
  <si>
    <t>Description</t>
  </si>
  <si>
    <t>Justification of Reason Chosen</t>
  </si>
  <si>
    <t>The Waiver_Direct Award Tab MUST be completed first</t>
  </si>
  <si>
    <t xml:space="preserve">This bulk upload can only be used for items with the same direct award or waiver reason </t>
  </si>
  <si>
    <t>All suppliers MUST be registered on the Atamis portal.</t>
  </si>
  <si>
    <t>All contracts, budget approval etc must also be sent with this form.</t>
  </si>
  <si>
    <t>.</t>
  </si>
  <si>
    <t>Supplier Shop With Limits Request Form</t>
  </si>
  <si>
    <t xml:space="preserve">To be able to complete this form, you may need to go to ‘File’ in the top left hand corner and under the ‘Info’ tab, click on ‘Enable Editing’. </t>
  </si>
  <si>
    <t>Shopper Name</t>
  </si>
  <si>
    <r>
      <t xml:space="preserve">This form should be e-mailed to </t>
    </r>
    <r>
      <rPr>
        <b/>
        <sz val="14"/>
        <color indexed="8"/>
        <rFont val="Arial Nova Light"/>
        <family val="2"/>
      </rPr>
      <t>Vendors@enfield.gov.uk</t>
    </r>
    <r>
      <rPr>
        <b/>
        <sz val="11"/>
        <color indexed="8"/>
        <rFont val="Arial Nova Light"/>
        <family val="2"/>
      </rPr>
      <t xml:space="preserve">
by the Approving Manager.</t>
    </r>
  </si>
  <si>
    <t>Authorising Manager</t>
  </si>
  <si>
    <t>PROCUREMENT SUPPORT ONLY</t>
  </si>
  <si>
    <t>Procurement Support Authorisation</t>
  </si>
  <si>
    <t>Date</t>
  </si>
  <si>
    <t>Added To Supplier SWL Master List</t>
  </si>
  <si>
    <t>A DN reference from the London Tenders Portal must be provided for each supplier in column E to evidence that a contract is in place with the supplier listed below.</t>
  </si>
  <si>
    <t>Supplier Number</t>
  </si>
  <si>
    <t>Description of why shop with limits is required for this supplier</t>
  </si>
  <si>
    <t>DN Reference</t>
  </si>
  <si>
    <t>Estimated Annual Spend</t>
  </si>
  <si>
    <t>Expected Number of Invoices Per Annum</t>
  </si>
  <si>
    <r>
      <t>(Procurement Support ONLY)</t>
    </r>
    <r>
      <rPr>
        <sz val="11"/>
        <color theme="1"/>
        <rFont val="Arial Nova"/>
        <family val="2"/>
      </rPr>
      <t xml:space="preserve"> Approved</t>
    </r>
  </si>
  <si>
    <r>
      <t>(Procurement Support ONLY)</t>
    </r>
    <r>
      <rPr>
        <sz val="11"/>
        <color theme="1"/>
        <rFont val="Arial Nova"/>
        <family val="2"/>
      </rPr>
      <t xml:space="preserve"> Reason for rejection</t>
    </r>
  </si>
  <si>
    <r>
      <t xml:space="preserve">(Procurement Support ONLY) </t>
    </r>
    <r>
      <rPr>
        <sz val="11"/>
        <color indexed="8"/>
        <rFont val="Arial Nova"/>
        <family val="2"/>
      </rPr>
      <t>Queries</t>
    </r>
  </si>
  <si>
    <t>Direct awards and direct award via a waiver may be subject to standstill under the PA23 and notification to the market.  Therefore no work must commence till these have been completed in case of challenge.</t>
  </si>
  <si>
    <t>Please Note - All direct awards and waivers are reported to the Chirf Finace Officer quarterly, and to Members annually.</t>
  </si>
  <si>
    <t>Direct Awards are permissible in special cases within the PA23, and this form must be used to ensure compliance to Procurement Legislation. 
If you are requesting a Direct Award or to Waive elements of the Contract Procedure Rules please fill in the 'Requestor Form' tab and the 'Waiver/Direct Award Form' tab. You do not need to complete this form for a direct award from a framework, unless it is not via the portal and then it is a waiver for non use of the portal.</t>
  </si>
  <si>
    <t>Supplier Phone Number:</t>
  </si>
  <si>
    <t>Date Pack Returned</t>
  </si>
  <si>
    <t>Date 1st Call Attempted</t>
  </si>
  <si>
    <t>Date 2nd Call Attempted</t>
  </si>
  <si>
    <t>Date 3rd Call Attempted</t>
  </si>
  <si>
    <t>Date Security Checks Passed</t>
  </si>
  <si>
    <t>Version 01/06/2026</t>
  </si>
  <si>
    <t>This form will be rejected if not accompanied by a completed Conflict of Interest Assessment</t>
  </si>
  <si>
    <t>Attach governance report or email from budget holder as proof of Authority to Procure</t>
  </si>
  <si>
    <t>Attach governance report or email from budget holder as proof of Budget Approval</t>
  </si>
  <si>
    <t>This form will be rejected if not accompanied by a copy of the specification used when engaging the supplier</t>
  </si>
  <si>
    <t>Form of Contract</t>
  </si>
  <si>
    <t>Framework Terms</t>
  </si>
  <si>
    <t>PO Terms</t>
  </si>
  <si>
    <t>Supplier Terms</t>
  </si>
  <si>
    <t>LBE Standard Template</t>
  </si>
  <si>
    <t>Copy of Quotation</t>
  </si>
  <si>
    <t>This supplier will not be set up until a copy of the contract is uploaded to Atamis - if the contract does not accompany this form, please forward to Procurement Support as soon as possible</t>
  </si>
  <si>
    <t>This form will be rejected if not accompanied by the quotation received from the supplier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</si>
</sst>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
    <numFmt numFmtId="165" formatCode="&quot;£&quot;#,##0"/>
    <numFmt numFmtId="166" formatCode="&quot;£&quot;#,##0.00"/>
    <numFmt numFmtId="167" formatCode="dd/mm/yyyy;@"/>
  </numFmts>
  <fonts count="58" x14ac:knownFonts="1">
    <font>
      <sz val="11"/>
      <color theme="1"/>
      <name val="Calibri"/>
      <family val="2"/>
      <scheme val="minor"/>
    </font>
    <font>
      <sz val="11"/>
      <color rgb="FFFF0000"/>
      <name val="Calibri"/>
      <family val="2"/>
      <scheme val="minor"/>
    </font>
    <font>
      <b/>
      <sz val="11"/>
      <color theme="1"/>
      <name val="Calibri"/>
      <family val="2"/>
      <scheme val="minor"/>
    </font>
    <font>
      <sz val="11"/>
      <color theme="1"/>
      <name val="Arial"/>
      <family val="2"/>
    </font>
    <font>
      <b/>
      <u/>
      <sz val="11"/>
      <color theme="1"/>
      <name val="Arial"/>
      <family val="2"/>
    </font>
    <font>
      <b/>
      <sz val="11"/>
      <color theme="0"/>
      <name val="Arial"/>
      <family val="2"/>
    </font>
    <font>
      <sz val="11"/>
      <color theme="0"/>
      <name val="Arial"/>
      <family val="2"/>
    </font>
    <font>
      <b/>
      <sz val="14"/>
      <color rgb="FFFF0000"/>
      <name val="Calibri"/>
      <family val="2"/>
      <scheme val="minor"/>
    </font>
    <font>
      <b/>
      <sz val="11"/>
      <color rgb="FFFF0000"/>
      <name val="Calibri"/>
      <family val="2"/>
      <scheme val="minor"/>
    </font>
    <font>
      <sz val="11"/>
      <name val="Calibri"/>
      <family val="2"/>
    </font>
    <font>
      <sz val="11"/>
      <color indexed="44"/>
      <name val="Calibri"/>
      <family val="2"/>
    </font>
    <font>
      <sz val="11"/>
      <color rgb="FFFF0000"/>
      <name val="Calibri"/>
      <family val="2"/>
    </font>
    <font>
      <b/>
      <sz val="11"/>
      <color indexed="8"/>
      <name val="Calibri"/>
      <family val="2"/>
    </font>
    <font>
      <sz val="11"/>
      <color indexed="8"/>
      <name val="Calibri"/>
      <family val="2"/>
    </font>
    <font>
      <u/>
      <sz val="11"/>
      <color theme="10"/>
      <name val="Calibri"/>
      <family val="2"/>
    </font>
    <font>
      <sz val="10"/>
      <color indexed="8"/>
      <name val="Calibri"/>
      <family val="2"/>
    </font>
    <font>
      <sz val="11"/>
      <name val="Calibri"/>
      <family val="2"/>
      <scheme val="minor"/>
    </font>
    <font>
      <b/>
      <sz val="14"/>
      <color theme="1"/>
      <name val="Calibri"/>
      <family val="2"/>
      <scheme val="minor"/>
    </font>
    <font>
      <b/>
      <sz val="14"/>
      <color rgb="FFFF0000"/>
      <name val="Calibri"/>
      <family val="2"/>
    </font>
    <font>
      <b/>
      <sz val="11"/>
      <color indexed="44"/>
      <name val="Calibri"/>
      <family val="2"/>
    </font>
    <font>
      <sz val="14"/>
      <color indexed="44"/>
      <name val="Calibri"/>
      <family val="2"/>
    </font>
    <font>
      <b/>
      <sz val="14"/>
      <color theme="1"/>
      <name val="Calibri"/>
      <family val="2"/>
    </font>
    <font>
      <b/>
      <sz val="14"/>
      <color indexed="44"/>
      <name val="Calibri"/>
      <family val="2"/>
    </font>
    <font>
      <u/>
      <sz val="14"/>
      <color theme="10"/>
      <name val="Calibri"/>
      <family val="2"/>
    </font>
    <font>
      <b/>
      <u/>
      <sz val="11"/>
      <color theme="0"/>
      <name val="Arial"/>
      <family val="2"/>
    </font>
    <font>
      <b/>
      <sz val="11"/>
      <color rgb="FFFF0000"/>
      <name val="Arial"/>
      <family val="2"/>
    </font>
    <font>
      <sz val="11"/>
      <name val="Arial"/>
      <family val="2"/>
    </font>
    <font>
      <b/>
      <u/>
      <sz val="11"/>
      <name val="Arial"/>
      <family val="2"/>
    </font>
    <font>
      <u/>
      <sz val="11"/>
      <color theme="10"/>
      <name val="Calibri"/>
      <family val="2"/>
      <scheme val="minor"/>
    </font>
    <font>
      <sz val="11"/>
      <color rgb="FFFF0000"/>
      <name val="Arial"/>
      <family val="2"/>
    </font>
    <font>
      <sz val="11"/>
      <color theme="1"/>
      <name val="Arial Nova Light"/>
      <family val="2"/>
    </font>
    <font>
      <b/>
      <sz val="14"/>
      <color indexed="8"/>
      <name val="Arial Nova"/>
      <family val="2"/>
    </font>
    <font>
      <sz val="14"/>
      <color indexed="8"/>
      <name val="Arial Nova Light"/>
      <family val="2"/>
    </font>
    <font>
      <b/>
      <sz val="11"/>
      <color theme="1"/>
      <name val="Arial Nova Light"/>
      <family val="2"/>
    </font>
    <font>
      <b/>
      <sz val="11"/>
      <color indexed="8"/>
      <name val="Arial Nova Light"/>
      <family val="2"/>
    </font>
    <font>
      <b/>
      <sz val="14"/>
      <color indexed="8"/>
      <name val="Arial Nova Light"/>
      <family val="2"/>
    </font>
    <font>
      <b/>
      <i/>
      <sz val="11"/>
      <color theme="1"/>
      <name val="Arial Nova Light"/>
      <family val="2"/>
    </font>
    <font>
      <b/>
      <i/>
      <sz val="11"/>
      <color theme="1"/>
      <name val="Arial Nova"/>
      <family val="2"/>
    </font>
    <font>
      <b/>
      <i/>
      <sz val="11"/>
      <color rgb="FFFF0000"/>
      <name val="Arial Nova Light"/>
      <family val="2"/>
    </font>
    <font>
      <sz val="11"/>
      <color theme="1"/>
      <name val="Arial Nova"/>
      <family val="2"/>
    </font>
    <font>
      <b/>
      <sz val="11"/>
      <color indexed="8"/>
      <name val="Arial Nova"/>
      <family val="2"/>
    </font>
    <font>
      <sz val="11"/>
      <color indexed="8"/>
      <name val="Arial Nova"/>
      <family val="2"/>
    </font>
    <font>
      <sz val="11"/>
      <color theme="9"/>
      <name val="Arial"/>
      <family val="2"/>
    </font>
    <font>
      <sz val="11"/>
      <color theme="9" tint="0.39997558519241921"/>
      <name val="Arial"/>
      <family val="2"/>
    </font>
    <font>
      <u/>
      <sz val="11"/>
      <color theme="10"/>
      <name val="Arial"/>
      <family val="2"/>
    </font>
    <font>
      <strike/>
      <sz val="11"/>
      <color theme="1"/>
      <name val="Arial"/>
      <family val="2"/>
    </font>
    <font>
      <b/>
      <sz val="11"/>
      <color theme="1"/>
      <name val="Arial"/>
      <family val="2"/>
    </font>
    <font>
      <sz val="11"/>
      <color rgb="FF000000"/>
      <name val="Arial"/>
      <family val="2"/>
    </font>
    <font>
      <sz val="11"/>
      <color rgb="FF1E1E1E"/>
      <name val="Arial"/>
      <family val="2"/>
    </font>
    <font>
      <b/>
      <sz val="12"/>
      <color theme="0"/>
      <name val="Arial"/>
      <family val="2"/>
    </font>
    <font>
      <sz val="12"/>
      <color theme="1"/>
      <name val="Arial"/>
      <family val="2"/>
    </font>
    <font>
      <b/>
      <sz val="11"/>
      <color theme="0"/>
      <name val="Calibri"/>
      <family val="2"/>
    </font>
    <font>
      <u/>
      <sz val="11"/>
      <color rgb="FF0044CC"/>
      <name val="Arial"/>
      <family val="2"/>
    </font>
    <font>
      <u/>
      <sz val="11"/>
      <color theme="4"/>
      <name val="Arial"/>
      <family val="2"/>
    </font>
    <font>
      <sz val="11"/>
      <color theme="4"/>
      <name val="Arial"/>
      <family val="2"/>
    </font>
    <font>
      <sz val="8"/>
      <color rgb="FF000000"/>
      <name val="Tahoma"/>
      <family val="2"/>
    </font>
    <font>
      <sz val="11"/>
      <color theme="1"/>
      <name val="Calibri"/>
      <family val="2"/>
    </font>
    <font>
      <sz val="11"/>
      <color theme="0"/>
      <name val="Calibri"/>
      <family val="2"/>
    </font>
  </fonts>
  <fills count="12">
    <fill>
      <patternFill patternType="none"/>
    </fill>
    <fill>
      <patternFill patternType="gray125"/>
    </fill>
    <fill>
      <patternFill patternType="solid">
        <fgColor rgb="FFC00000"/>
        <bgColor indexed="64"/>
      </patternFill>
    </fill>
    <fill>
      <patternFill patternType="solid">
        <fgColor theme="9" tint="0.59999389629810485"/>
        <bgColor indexed="64"/>
      </patternFill>
    </fill>
    <fill>
      <patternFill patternType="solid">
        <fgColor rgb="FFFF0000"/>
        <bgColor indexed="64"/>
      </patternFill>
    </fill>
    <fill>
      <patternFill patternType="solid">
        <fgColor theme="9" tint="0.59996337778862885"/>
        <bgColor indexed="64"/>
      </patternFill>
    </fill>
    <fill>
      <patternFill patternType="solid">
        <fgColor theme="0"/>
        <bgColor indexed="64"/>
      </patternFill>
    </fill>
    <fill>
      <patternFill patternType="solid">
        <fgColor indexed="9"/>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indexed="22"/>
        <bgColor indexed="64"/>
      </patternFill>
    </fill>
    <fill>
      <patternFill patternType="solid">
        <fgColor indexed="13"/>
        <bgColor indexed="64"/>
      </patternFill>
    </fill>
  </fills>
  <borders count="3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medium">
        <color indexed="64"/>
      </right>
      <top/>
      <bottom style="thin">
        <color indexed="64"/>
      </bottom>
      <diagonal/>
    </border>
    <border>
      <left style="thin">
        <color auto="1"/>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ck">
        <color theme="0"/>
      </left>
      <right style="thick">
        <color theme="0"/>
      </right>
      <top style="thick">
        <color theme="0"/>
      </top>
      <bottom style="thick">
        <color theme="0"/>
      </bottom>
      <diagonal/>
    </border>
    <border>
      <left style="thin">
        <color theme="0"/>
      </left>
      <right style="thin">
        <color theme="0"/>
      </right>
      <top/>
      <bottom style="thin">
        <color theme="0"/>
      </bottom>
      <diagonal/>
    </border>
    <border>
      <left/>
      <right/>
      <top style="thick">
        <color auto="1"/>
      </top>
      <bottom/>
      <diagonal/>
    </border>
    <border>
      <left/>
      <right style="thick">
        <color auto="1"/>
      </right>
      <top style="thick">
        <color auto="1"/>
      </top>
      <bottom/>
      <diagonal/>
    </border>
    <border>
      <left/>
      <right style="thick">
        <color auto="1"/>
      </right>
      <top/>
      <bottom/>
      <diagonal/>
    </border>
    <border>
      <left/>
      <right style="thick">
        <color auto="1"/>
      </right>
      <top/>
      <bottom style="thick">
        <color auto="1"/>
      </bottom>
      <diagonal/>
    </border>
    <border>
      <left/>
      <right/>
      <top/>
      <bottom style="thick">
        <color auto="1"/>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medium">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4" fillId="0" borderId="0" applyNumberFormat="0" applyFill="0" applyBorder="0" applyAlignment="0" applyProtection="0">
      <alignment vertical="top"/>
      <protection locked="0"/>
    </xf>
    <xf numFmtId="0" fontId="28" fillId="0" borderId="0" applyNumberFormat="0" applyFill="0" applyBorder="0" applyAlignment="0" applyProtection="0"/>
  </cellStyleXfs>
  <cellXfs count="442">
    <xf numFmtId="0" fontId="0" fillId="0" borderId="0" xfId="0"/>
    <xf numFmtId="0" fontId="3" fillId="0" borderId="0" xfId="0" applyFont="1"/>
    <xf numFmtId="0" fontId="4" fillId="0" borderId="0" xfId="0" applyFont="1"/>
    <xf numFmtId="0" fontId="5" fillId="2" borderId="0" xfId="0" applyFont="1" applyFill="1"/>
    <xf numFmtId="0" fontId="7" fillId="0" borderId="0" xfId="0" applyFont="1"/>
    <xf numFmtId="0" fontId="8" fillId="0" borderId="0" xfId="0" applyFont="1"/>
    <xf numFmtId="14" fontId="0" fillId="0" borderId="0" xfId="0" applyNumberFormat="1"/>
    <xf numFmtId="0" fontId="9" fillId="3" borderId="1" xfId="0" applyFont="1" applyFill="1" applyBorder="1"/>
    <xf numFmtId="0" fontId="10" fillId="3" borderId="2" xfId="0" applyFont="1" applyFill="1" applyBorder="1"/>
    <xf numFmtId="0" fontId="9" fillId="3" borderId="4" xfId="0" applyFont="1" applyFill="1" applyBorder="1"/>
    <xf numFmtId="0" fontId="10" fillId="3" borderId="4" xfId="0" applyFont="1" applyFill="1" applyBorder="1"/>
    <xf numFmtId="0" fontId="10" fillId="3" borderId="6" xfId="0" applyFont="1" applyFill="1" applyBorder="1"/>
    <xf numFmtId="0" fontId="0" fillId="3" borderId="0" xfId="0" applyFill="1"/>
    <xf numFmtId="0" fontId="0" fillId="3" borderId="5" xfId="0" applyFill="1" applyBorder="1"/>
    <xf numFmtId="0" fontId="0" fillId="0" borderId="0" xfId="0" applyProtection="1">
      <protection locked="0"/>
    </xf>
    <xf numFmtId="0" fontId="10" fillId="5" borderId="0" xfId="0" applyFont="1" applyFill="1"/>
    <xf numFmtId="0" fontId="0" fillId="5" borderId="0" xfId="0" applyFill="1"/>
    <xf numFmtId="0" fontId="13" fillId="0" borderId="0" xfId="0" applyFont="1"/>
    <xf numFmtId="0" fontId="10" fillId="3" borderId="0" xfId="0" applyFont="1" applyFill="1"/>
    <xf numFmtId="0" fontId="13" fillId="3" borderId="10" xfId="0" applyFont="1" applyFill="1" applyBorder="1"/>
    <xf numFmtId="0" fontId="0" fillId="3" borderId="10" xfId="0" applyFill="1" applyBorder="1"/>
    <xf numFmtId="0" fontId="0" fillId="3" borderId="12" xfId="0" applyFill="1" applyBorder="1"/>
    <xf numFmtId="0" fontId="9" fillId="3" borderId="11" xfId="0" applyFont="1" applyFill="1" applyBorder="1"/>
    <xf numFmtId="0" fontId="9" fillId="3" borderId="0" xfId="0" applyFont="1" applyFill="1"/>
    <xf numFmtId="0" fontId="16" fillId="3" borderId="0" xfId="0" applyFont="1" applyFill="1"/>
    <xf numFmtId="0" fontId="16" fillId="3" borderId="5" xfId="0" applyFont="1" applyFill="1" applyBorder="1"/>
    <xf numFmtId="0" fontId="0" fillId="3" borderId="4" xfId="0" applyFill="1" applyBorder="1"/>
    <xf numFmtId="0" fontId="0" fillId="3" borderId="6" xfId="0" applyFill="1" applyBorder="1"/>
    <xf numFmtId="0" fontId="0" fillId="3" borderId="0" xfId="0" applyFill="1" applyAlignment="1">
      <alignment horizontal="right"/>
    </xf>
    <xf numFmtId="14" fontId="0" fillId="3" borderId="0" xfId="0" applyNumberFormat="1" applyFill="1" applyProtection="1">
      <protection locked="0"/>
    </xf>
    <xf numFmtId="0" fontId="10" fillId="3" borderId="5" xfId="0" applyFont="1" applyFill="1" applyBorder="1"/>
    <xf numFmtId="0" fontId="18" fillId="3" borderId="5" xfId="0" applyFont="1" applyFill="1" applyBorder="1"/>
    <xf numFmtId="0" fontId="0" fillId="3" borderId="11" xfId="0" applyFill="1" applyBorder="1"/>
    <xf numFmtId="0" fontId="19" fillId="3" borderId="0" xfId="0" applyFont="1" applyFill="1"/>
    <xf numFmtId="0" fontId="19" fillId="3" borderId="5" xfId="0" applyFont="1" applyFill="1" applyBorder="1"/>
    <xf numFmtId="0" fontId="20" fillId="3" borderId="0" xfId="0" applyFont="1" applyFill="1"/>
    <xf numFmtId="0" fontId="21" fillId="3" borderId="0" xfId="0" applyFont="1" applyFill="1"/>
    <xf numFmtId="0" fontId="22" fillId="3" borderId="0" xfId="0" applyFont="1" applyFill="1"/>
    <xf numFmtId="0" fontId="22" fillId="3" borderId="5" xfId="0" applyFont="1" applyFill="1" applyBorder="1"/>
    <xf numFmtId="0" fontId="23" fillId="3" borderId="0" xfId="1" applyFont="1" applyFill="1" applyBorder="1" applyAlignment="1" applyProtection="1">
      <alignment horizontal="left"/>
    </xf>
    <xf numFmtId="0" fontId="0" fillId="3" borderId="13" xfId="0" applyFill="1" applyBorder="1"/>
    <xf numFmtId="0" fontId="0" fillId="3" borderId="14" xfId="0" applyFill="1" applyBorder="1"/>
    <xf numFmtId="0" fontId="0" fillId="3" borderId="15" xfId="0" applyFill="1" applyBorder="1"/>
    <xf numFmtId="0" fontId="0" fillId="3" borderId="16" xfId="0" applyFill="1" applyBorder="1"/>
    <xf numFmtId="0" fontId="3" fillId="0" borderId="0" xfId="0" applyFont="1" applyProtection="1">
      <protection locked="0"/>
    </xf>
    <xf numFmtId="0" fontId="24" fillId="0" borderId="0" xfId="0" applyFont="1"/>
    <xf numFmtId="0" fontId="6" fillId="0" borderId="0" xfId="0" applyFont="1"/>
    <xf numFmtId="0" fontId="6" fillId="0" borderId="17" xfId="0" applyFont="1" applyBorder="1" applyProtection="1">
      <protection locked="0"/>
    </xf>
    <xf numFmtId="0" fontId="6" fillId="0" borderId="18" xfId="0" applyFont="1" applyBorder="1" applyProtection="1">
      <protection locked="0"/>
    </xf>
    <xf numFmtId="0" fontId="3" fillId="8" borderId="0" xfId="0" applyFont="1" applyFill="1"/>
    <xf numFmtId="0" fontId="3" fillId="8" borderId="0" xfId="0" applyFont="1" applyFill="1" applyAlignment="1">
      <alignment horizontal="right" vertical="center"/>
    </xf>
    <xf numFmtId="0" fontId="3" fillId="8" borderId="19" xfId="0" applyFont="1" applyFill="1" applyBorder="1"/>
    <xf numFmtId="0" fontId="3" fillId="8" borderId="20" xfId="0" applyFont="1" applyFill="1" applyBorder="1"/>
    <xf numFmtId="0" fontId="3" fillId="8" borderId="21" xfId="0" applyFont="1" applyFill="1" applyBorder="1"/>
    <xf numFmtId="0" fontId="3" fillId="8" borderId="23" xfId="0" applyFont="1" applyFill="1" applyBorder="1"/>
    <xf numFmtId="0" fontId="3" fillId="8" borderId="22" xfId="0" applyFont="1" applyFill="1" applyBorder="1"/>
    <xf numFmtId="0" fontId="3" fillId="0" borderId="0" xfId="0" applyFont="1" applyAlignment="1">
      <alignment wrapText="1"/>
    </xf>
    <xf numFmtId="0" fontId="3" fillId="0" borderId="0" xfId="0" applyFont="1" applyAlignment="1">
      <alignment horizontal="left"/>
    </xf>
    <xf numFmtId="0" fontId="6" fillId="0" borderId="24" xfId="0" applyFont="1" applyBorder="1" applyProtection="1">
      <protection locked="0"/>
    </xf>
    <xf numFmtId="0" fontId="25" fillId="0" borderId="0" xfId="0" applyFont="1" applyAlignment="1">
      <alignment horizontal="left"/>
    </xf>
    <xf numFmtId="0" fontId="3" fillId="0" borderId="0" xfId="0" applyFont="1" applyAlignment="1">
      <alignment horizontal="center"/>
    </xf>
    <xf numFmtId="0" fontId="27" fillId="0" borderId="0" xfId="0" applyFont="1"/>
    <xf numFmtId="0" fontId="26" fillId="0" borderId="0" xfId="0" applyFont="1"/>
    <xf numFmtId="0" fontId="3" fillId="0" borderId="0" xfId="0" applyFont="1" applyAlignment="1" applyProtection="1">
      <alignment horizontal="left"/>
      <protection locked="0"/>
    </xf>
    <xf numFmtId="0" fontId="28" fillId="0" borderId="0" xfId="2" applyAlignment="1">
      <alignment vertical="center"/>
    </xf>
    <xf numFmtId="0" fontId="28" fillId="0" borderId="0" xfId="2"/>
    <xf numFmtId="0" fontId="25" fillId="0" borderId="0" xfId="0" applyFont="1"/>
    <xf numFmtId="0" fontId="6" fillId="0" borderId="0" xfId="0" applyFont="1" applyAlignment="1">
      <alignment vertical="center"/>
    </xf>
    <xf numFmtId="0" fontId="6" fillId="0" borderId="0" xfId="0" applyFont="1" applyAlignment="1">
      <alignment vertical="center" wrapText="1"/>
    </xf>
    <xf numFmtId="0" fontId="30" fillId="9" borderId="0" xfId="0" applyFont="1" applyFill="1"/>
    <xf numFmtId="0" fontId="31" fillId="10" borderId="0" xfId="0" applyFont="1" applyFill="1" applyAlignment="1">
      <alignment vertical="center"/>
    </xf>
    <xf numFmtId="0" fontId="32" fillId="10" borderId="0" xfId="0" applyFont="1" applyFill="1"/>
    <xf numFmtId="0" fontId="30" fillId="10" borderId="0" xfId="0" applyFont="1" applyFill="1"/>
    <xf numFmtId="0" fontId="30" fillId="10" borderId="6" xfId="0" applyFont="1" applyFill="1" applyBorder="1"/>
    <xf numFmtId="0" fontId="30" fillId="0" borderId="0" xfId="0" applyFont="1"/>
    <xf numFmtId="0" fontId="36" fillId="10" borderId="0" xfId="0" applyFont="1" applyFill="1"/>
    <xf numFmtId="0" fontId="37" fillId="10" borderId="0" xfId="0" applyFont="1" applyFill="1"/>
    <xf numFmtId="0" fontId="30" fillId="10" borderId="0" xfId="0" applyFont="1" applyFill="1" applyAlignment="1">
      <alignment horizontal="left"/>
    </xf>
    <xf numFmtId="0" fontId="30" fillId="10" borderId="0" xfId="0" applyFont="1" applyFill="1" applyAlignment="1">
      <alignment horizontal="left" wrapText="1"/>
    </xf>
    <xf numFmtId="0" fontId="38" fillId="10" borderId="0" xfId="0" applyFont="1" applyFill="1" applyAlignment="1">
      <alignment horizontal="center" wrapText="1"/>
    </xf>
    <xf numFmtId="0" fontId="30" fillId="9" borderId="0" xfId="0" applyFont="1" applyFill="1" applyAlignment="1">
      <alignment wrapText="1"/>
    </xf>
    <xf numFmtId="0" fontId="39" fillId="0" borderId="25" xfId="0" applyFont="1" applyBorder="1" applyAlignment="1">
      <alignment horizontal="center" wrapText="1"/>
    </xf>
    <xf numFmtId="0" fontId="39" fillId="0" borderId="27" xfId="0" applyFont="1" applyBorder="1" applyAlignment="1">
      <alignment horizontal="center" wrapText="1"/>
    </xf>
    <xf numFmtId="0" fontId="40" fillId="11" borderId="25" xfId="0" applyFont="1" applyFill="1" applyBorder="1" applyAlignment="1">
      <alignment horizontal="center" wrapText="1"/>
    </xf>
    <xf numFmtId="0" fontId="39" fillId="10" borderId="6" xfId="0" applyFont="1" applyFill="1" applyBorder="1"/>
    <xf numFmtId="0" fontId="30" fillId="0" borderId="0" xfId="0" applyFont="1" applyAlignment="1">
      <alignment wrapText="1"/>
    </xf>
    <xf numFmtId="0" fontId="30" fillId="0" borderId="28" xfId="0" applyFont="1" applyBorder="1" applyAlignment="1" applyProtection="1">
      <alignment wrapText="1"/>
      <protection locked="0"/>
    </xf>
    <xf numFmtId="0" fontId="30" fillId="11" borderId="28" xfId="0" applyFont="1" applyFill="1" applyBorder="1" applyAlignment="1" applyProtection="1">
      <alignment wrapText="1"/>
      <protection locked="0"/>
    </xf>
    <xf numFmtId="0" fontId="30" fillId="0" borderId="9" xfId="0" applyFont="1" applyBorder="1" applyAlignment="1" applyProtection="1">
      <alignment wrapText="1"/>
      <protection locked="0"/>
    </xf>
    <xf numFmtId="0" fontId="30" fillId="11" borderId="9" xfId="0" applyFont="1" applyFill="1" applyBorder="1" applyAlignment="1" applyProtection="1">
      <alignment wrapText="1"/>
      <protection locked="0"/>
    </xf>
    <xf numFmtId="0" fontId="30" fillId="0" borderId="8" xfId="0" applyFont="1" applyBorder="1" applyAlignment="1" applyProtection="1">
      <alignment wrapText="1"/>
      <protection locked="0"/>
    </xf>
    <xf numFmtId="0" fontId="30" fillId="0" borderId="0" xfId="0" applyFont="1" applyProtection="1">
      <protection locked="0"/>
    </xf>
    <xf numFmtId="0" fontId="30" fillId="9" borderId="0" xfId="0" applyFont="1" applyFill="1" applyProtection="1">
      <protection locked="0"/>
    </xf>
    <xf numFmtId="0" fontId="29" fillId="0" borderId="0" xfId="0" applyFont="1" applyAlignment="1">
      <alignment vertical="center" wrapText="1"/>
    </xf>
    <xf numFmtId="0" fontId="43" fillId="8" borderId="10" xfId="0" applyFont="1" applyFill="1" applyBorder="1" applyAlignment="1">
      <alignment horizontal="right" vertical="center" wrapText="1"/>
    </xf>
    <xf numFmtId="0" fontId="43" fillId="8" borderId="10" xfId="0" applyFont="1" applyFill="1" applyBorder="1" applyAlignment="1" applyProtection="1">
      <alignment horizontal="center" vertical="center"/>
      <protection locked="0"/>
    </xf>
    <xf numFmtId="0" fontId="29" fillId="0" borderId="0" xfId="0" applyFont="1" applyAlignment="1">
      <alignment horizontal="center" wrapText="1"/>
    </xf>
    <xf numFmtId="166" fontId="3" fillId="0" borderId="0" xfId="0" applyNumberFormat="1" applyFont="1"/>
    <xf numFmtId="0" fontId="44" fillId="0" borderId="0" xfId="2" applyFont="1"/>
    <xf numFmtId="0" fontId="3" fillId="0" borderId="0" xfId="0" applyFont="1" applyAlignment="1" applyProtection="1">
      <alignment horizontal="center" vertical="center" wrapText="1"/>
      <protection locked="0"/>
    </xf>
    <xf numFmtId="0" fontId="3" fillId="0" borderId="0" xfId="0" applyFont="1" applyAlignment="1" applyProtection="1">
      <alignment horizontal="left" vertical="top" wrapText="1"/>
      <protection locked="0"/>
    </xf>
    <xf numFmtId="0" fontId="3" fillId="0" borderId="0" xfId="0" applyFont="1" applyAlignment="1">
      <alignment horizontal="left" vertical="top" wrapText="1"/>
    </xf>
    <xf numFmtId="0" fontId="3" fillId="0" borderId="0" xfId="0" applyFont="1" applyAlignment="1">
      <alignment horizontal="left" wrapText="1"/>
    </xf>
    <xf numFmtId="0" fontId="45" fillId="0" borderId="0" xfId="0" applyFont="1" applyAlignment="1">
      <alignment horizontal="left"/>
    </xf>
    <xf numFmtId="0" fontId="0" fillId="0" borderId="0" xfId="0" applyAlignment="1">
      <alignment horizontal="left" vertical="top" wrapText="1"/>
    </xf>
    <xf numFmtId="0" fontId="3" fillId="0" borderId="0" xfId="0" applyFont="1" applyAlignment="1">
      <alignment horizontal="left" vertical="center"/>
    </xf>
    <xf numFmtId="0" fontId="3" fillId="0" borderId="0" xfId="0" applyFont="1" applyAlignment="1">
      <alignment vertical="center" wrapText="1"/>
    </xf>
    <xf numFmtId="0" fontId="26" fillId="0" borderId="0" xfId="0" applyFont="1" applyAlignment="1">
      <alignment horizontal="left" vertical="top" wrapText="1"/>
    </xf>
    <xf numFmtId="0" fontId="26" fillId="0" borderId="24" xfId="0" applyFont="1" applyBorder="1" applyProtection="1">
      <protection locked="0"/>
    </xf>
    <xf numFmtId="0" fontId="26" fillId="0" borderId="29" xfId="0" applyFont="1" applyBorder="1" applyProtection="1">
      <protection locked="0"/>
    </xf>
    <xf numFmtId="0" fontId="3" fillId="0" borderId="0" xfId="0" applyFont="1" applyAlignment="1">
      <alignment vertical="top" wrapText="1"/>
    </xf>
    <xf numFmtId="0" fontId="25" fillId="0" borderId="0" xfId="0" applyFont="1" applyAlignment="1">
      <alignment horizontal="left" vertical="top" wrapText="1"/>
    </xf>
    <xf numFmtId="0" fontId="3" fillId="0" borderId="0" xfId="0" applyFont="1" applyAlignment="1">
      <alignment vertical="top"/>
    </xf>
    <xf numFmtId="0" fontId="3" fillId="0" borderId="0" xfId="0" applyFont="1" applyAlignment="1">
      <alignment vertical="center"/>
    </xf>
    <xf numFmtId="0" fontId="46" fillId="0" borderId="0" xfId="0" applyFont="1"/>
    <xf numFmtId="0" fontId="47" fillId="0" borderId="0" xfId="0" applyFont="1" applyAlignment="1">
      <alignment vertical="center"/>
    </xf>
    <xf numFmtId="0" fontId="47" fillId="0" borderId="0" xfId="0" applyFont="1"/>
    <xf numFmtId="0" fontId="3" fillId="0" borderId="0" xfId="0" applyFont="1" applyAlignment="1">
      <alignment horizontal="center" vertical="top" wrapText="1"/>
    </xf>
    <xf numFmtId="0" fontId="25" fillId="0" borderId="0" xfId="0" applyFont="1" applyAlignment="1">
      <alignment horizontal="left" vertical="top"/>
    </xf>
    <xf numFmtId="0" fontId="47"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6" fillId="0" borderId="0" xfId="0" applyFont="1" applyAlignment="1">
      <alignment horizontal="left"/>
    </xf>
    <xf numFmtId="0" fontId="3" fillId="0" borderId="0" xfId="0" applyFont="1" applyAlignment="1">
      <alignment horizontal="left" vertical="center" wrapText="1"/>
    </xf>
    <xf numFmtId="165" fontId="3" fillId="0" borderId="0" xfId="0" applyNumberFormat="1" applyFont="1"/>
    <xf numFmtId="14" fontId="3" fillId="0" borderId="0" xfId="0" applyNumberFormat="1" applyFont="1" applyProtection="1">
      <protection locked="0"/>
    </xf>
    <xf numFmtId="0" fontId="3" fillId="8" borderId="0" xfId="0" applyFont="1" applyFill="1" applyProtection="1">
      <protection locked="0"/>
    </xf>
    <xf numFmtId="0" fontId="3" fillId="0" borderId="35" xfId="0" applyFont="1" applyBorder="1"/>
    <xf numFmtId="0" fontId="3" fillId="0" borderId="29" xfId="0" applyFont="1" applyBorder="1" applyProtection="1">
      <protection locked="0"/>
    </xf>
    <xf numFmtId="14" fontId="3" fillId="0" borderId="29" xfId="0" applyNumberFormat="1" applyFont="1" applyBorder="1" applyProtection="1">
      <protection locked="0"/>
    </xf>
    <xf numFmtId="14" fontId="3" fillId="0" borderId="30" xfId="0" applyNumberFormat="1" applyFont="1" applyBorder="1" applyProtection="1">
      <protection locked="0"/>
    </xf>
    <xf numFmtId="0" fontId="3" fillId="0" borderId="29" xfId="0" applyFont="1" applyBorder="1" applyAlignment="1">
      <alignment horizontal="right" vertical="center"/>
    </xf>
    <xf numFmtId="0" fontId="3" fillId="0" borderId="29" xfId="0" applyFont="1" applyBorder="1" applyAlignment="1" applyProtection="1">
      <alignment horizontal="center" vertical="center"/>
      <protection locked="0"/>
    </xf>
    <xf numFmtId="0" fontId="43" fillId="8" borderId="35" xfId="0" applyFont="1" applyFill="1" applyBorder="1" applyAlignment="1">
      <alignment horizontal="right" vertical="center" wrapText="1"/>
    </xf>
    <xf numFmtId="0" fontId="42" fillId="8" borderId="35" xfId="0" applyFont="1" applyFill="1" applyBorder="1" applyAlignment="1" applyProtection="1">
      <alignment horizontal="center" vertical="center"/>
      <protection locked="0"/>
    </xf>
    <xf numFmtId="0" fontId="3" fillId="0" borderId="29" xfId="0" applyFont="1" applyBorder="1" applyAlignment="1">
      <alignment horizontal="right" vertical="center" wrapText="1"/>
    </xf>
    <xf numFmtId="0" fontId="0" fillId="3" borderId="35" xfId="0" applyFill="1" applyBorder="1"/>
    <xf numFmtId="0" fontId="0" fillId="3" borderId="37" xfId="0" applyFill="1" applyBorder="1"/>
    <xf numFmtId="0" fontId="0" fillId="7" borderId="31" xfId="0" applyFill="1" applyBorder="1"/>
    <xf numFmtId="0" fontId="0" fillId="7" borderId="32" xfId="0" applyFill="1" applyBorder="1"/>
    <xf numFmtId="0" fontId="0" fillId="7" borderId="33" xfId="0" applyFill="1" applyBorder="1" applyProtection="1">
      <protection locked="0"/>
    </xf>
    <xf numFmtId="0" fontId="0" fillId="3" borderId="32" xfId="0" applyFill="1" applyBorder="1"/>
    <xf numFmtId="0" fontId="0" fillId="3" borderId="34" xfId="0" applyFill="1" applyBorder="1"/>
    <xf numFmtId="0" fontId="9" fillId="0" borderId="30" xfId="0" applyFont="1" applyBorder="1"/>
    <xf numFmtId="0" fontId="16" fillId="0" borderId="29" xfId="0" applyFont="1" applyBorder="1" applyAlignment="1">
      <alignment horizontal="left"/>
    </xf>
    <xf numFmtId="0" fontId="16" fillId="0" borderId="31" xfId="0" applyFont="1" applyBorder="1" applyAlignment="1">
      <alignment horizontal="left"/>
    </xf>
    <xf numFmtId="0" fontId="16" fillId="0" borderId="33" xfId="0" applyFont="1" applyBorder="1" applyAlignment="1">
      <alignment horizontal="left"/>
    </xf>
    <xf numFmtId="0" fontId="10" fillId="3" borderId="35" xfId="0" applyFont="1" applyFill="1" applyBorder="1"/>
    <xf numFmtId="0" fontId="3" fillId="0" borderId="29" xfId="0" applyFont="1" applyBorder="1" applyAlignment="1" applyProtection="1">
      <alignment horizontal="left"/>
      <protection locked="0"/>
    </xf>
    <xf numFmtId="165" fontId="3" fillId="0" borderId="29" xfId="0" applyNumberFormat="1" applyFont="1" applyBorder="1" applyProtection="1">
      <protection locked="0"/>
    </xf>
    <xf numFmtId="0" fontId="3" fillId="0" borderId="30" xfId="0" applyFont="1" applyBorder="1" applyProtection="1">
      <protection locked="0"/>
    </xf>
    <xf numFmtId="0" fontId="3" fillId="0" borderId="32" xfId="0" applyFont="1" applyBorder="1"/>
    <xf numFmtId="166" fontId="3" fillId="0" borderId="29" xfId="0" applyNumberFormat="1" applyFont="1" applyBorder="1" applyProtection="1">
      <protection locked="0"/>
    </xf>
    <xf numFmtId="0" fontId="5" fillId="2" borderId="29" xfId="0" applyFont="1" applyFill="1" applyBorder="1" applyAlignment="1">
      <alignment wrapText="1"/>
    </xf>
    <xf numFmtId="0" fontId="30" fillId="0" borderId="29" xfId="0" applyFont="1" applyBorder="1" applyProtection="1">
      <protection locked="0"/>
    </xf>
    <xf numFmtId="14" fontId="30" fillId="0" borderId="29" xfId="0" applyNumberFormat="1" applyFont="1" applyBorder="1"/>
    <xf numFmtId="0" fontId="30" fillId="0" borderId="31" xfId="0" applyFont="1" applyBorder="1" applyAlignment="1" applyProtection="1">
      <alignment wrapText="1"/>
      <protection locked="0"/>
    </xf>
    <xf numFmtId="0" fontId="30" fillId="0" borderId="29" xfId="0" applyFont="1" applyBorder="1" applyAlignment="1" applyProtection="1">
      <alignment wrapText="1"/>
      <protection locked="0"/>
    </xf>
    <xf numFmtId="0" fontId="30" fillId="11" borderId="29" xfId="0" applyFont="1" applyFill="1" applyBorder="1" applyAlignment="1" applyProtection="1">
      <alignment wrapText="1"/>
      <protection locked="0"/>
    </xf>
    <xf numFmtId="0" fontId="30" fillId="0" borderId="33" xfId="0" applyFont="1" applyBorder="1" applyAlignment="1" applyProtection="1">
      <alignment wrapText="1"/>
      <protection locked="0"/>
    </xf>
    <xf numFmtId="0" fontId="3" fillId="0" borderId="29" xfId="0" applyFont="1" applyBorder="1" applyAlignment="1" applyProtection="1">
      <alignment horizontal="center" vertical="center" wrapText="1"/>
      <protection locked="0"/>
    </xf>
    <xf numFmtId="0" fontId="26" fillId="0" borderId="0" xfId="0" applyFont="1" applyAlignment="1" applyProtection="1">
      <alignment horizontal="left" vertical="top" wrapText="1"/>
      <protection locked="0"/>
    </xf>
    <xf numFmtId="0" fontId="26" fillId="0" borderId="29" xfId="0" applyFont="1" applyBorder="1" applyAlignment="1" applyProtection="1">
      <alignment horizontal="left" vertical="top" wrapText="1"/>
      <protection locked="0"/>
    </xf>
    <xf numFmtId="0" fontId="29" fillId="0" borderId="0" xfId="0" applyFont="1" applyAlignment="1" applyProtection="1">
      <alignment horizontal="left" vertical="top"/>
      <protection locked="0"/>
    </xf>
    <xf numFmtId="0" fontId="29" fillId="0" borderId="0" xfId="0" applyFont="1" applyAlignment="1">
      <alignment wrapText="1"/>
    </xf>
    <xf numFmtId="0" fontId="6" fillId="0" borderId="0" xfId="0" applyFont="1" applyAlignment="1">
      <alignment horizontal="center" vertical="center" wrapText="1"/>
    </xf>
    <xf numFmtId="0" fontId="26" fillId="0" borderId="0" xfId="0" applyFont="1" applyAlignment="1">
      <alignment vertical="center" wrapText="1"/>
    </xf>
    <xf numFmtId="0" fontId="25" fillId="0" borderId="0" xfId="0" applyFont="1" applyAlignment="1">
      <alignment horizontal="center" vertical="center" wrapText="1"/>
    </xf>
    <xf numFmtId="0" fontId="3" fillId="0" borderId="0" xfId="0" applyFont="1" applyAlignment="1">
      <alignment horizontal="left" vertical="top"/>
    </xf>
    <xf numFmtId="0" fontId="26" fillId="0" borderId="0" xfId="0" applyFont="1" applyAlignment="1">
      <alignment horizontal="left" vertical="center"/>
    </xf>
    <xf numFmtId="0" fontId="26" fillId="0" borderId="0" xfId="0" applyFont="1" applyAlignment="1">
      <alignment horizontal="left" vertical="center" wrapText="1"/>
    </xf>
    <xf numFmtId="14" fontId="3" fillId="0" borderId="29" xfId="0" applyNumberFormat="1" applyFont="1" applyBorder="1" applyAlignment="1" applyProtection="1">
      <alignment horizontal="center" vertical="center"/>
      <protection locked="0"/>
    </xf>
    <xf numFmtId="0" fontId="5" fillId="2" borderId="0" xfId="0" applyFont="1" applyFill="1" applyAlignment="1">
      <alignment horizontal="right" vertical="top"/>
    </xf>
    <xf numFmtId="0" fontId="5" fillId="2" borderId="0" xfId="0" applyFont="1" applyFill="1" applyAlignment="1">
      <alignment vertical="top"/>
    </xf>
    <xf numFmtId="0" fontId="5" fillId="2" borderId="0" xfId="0" applyFont="1" applyFill="1" applyAlignment="1">
      <alignment horizontal="left" vertical="top"/>
    </xf>
    <xf numFmtId="0" fontId="3" fillId="0" borderId="0" xfId="0" applyFont="1" applyAlignment="1">
      <alignment horizontal="right" vertical="top"/>
    </xf>
    <xf numFmtId="0" fontId="26" fillId="0" borderId="0" xfId="0" applyFont="1" applyAlignment="1">
      <alignment horizontal="right" vertical="top"/>
    </xf>
    <xf numFmtId="0" fontId="26" fillId="0" borderId="0" xfId="0" applyFont="1" applyAlignment="1">
      <alignment vertical="top"/>
    </xf>
    <xf numFmtId="49" fontId="3" fillId="0" borderId="0" xfId="0" applyNumberFormat="1" applyFont="1" applyAlignment="1">
      <alignment horizontal="left" vertical="center"/>
    </xf>
    <xf numFmtId="0" fontId="26" fillId="0" borderId="0" xfId="0" applyFont="1" applyAlignment="1">
      <alignment horizontal="left" vertical="top"/>
    </xf>
    <xf numFmtId="0" fontId="47" fillId="0" borderId="0" xfId="0" applyFont="1" applyAlignment="1">
      <alignment horizontal="right" vertical="top"/>
    </xf>
    <xf numFmtId="0" fontId="47" fillId="0" borderId="0" xfId="0" applyFont="1" applyAlignment="1">
      <alignment vertical="top"/>
    </xf>
    <xf numFmtId="0" fontId="45" fillId="0" borderId="0" xfId="0" applyFont="1" applyAlignment="1">
      <alignment vertical="top"/>
    </xf>
    <xf numFmtId="0" fontId="3" fillId="0" borderId="29" xfId="0" applyFont="1" applyBorder="1"/>
    <xf numFmtId="165" fontId="3" fillId="0" borderId="29" xfId="0" applyNumberFormat="1" applyFont="1" applyBorder="1"/>
    <xf numFmtId="14" fontId="3" fillId="0" borderId="29" xfId="0" applyNumberFormat="1" applyFont="1" applyBorder="1"/>
    <xf numFmtId="0" fontId="6" fillId="0" borderId="0" xfId="0" applyFont="1" applyProtection="1">
      <protection locked="0"/>
    </xf>
    <xf numFmtId="0" fontId="50" fillId="0" borderId="0" xfId="0" applyFont="1"/>
    <xf numFmtId="0" fontId="50" fillId="0" borderId="29" xfId="0" applyFont="1" applyBorder="1"/>
    <xf numFmtId="0" fontId="49" fillId="2" borderId="29" xfId="0" applyFont="1" applyFill="1" applyBorder="1" applyAlignment="1">
      <alignment wrapText="1"/>
    </xf>
    <xf numFmtId="0" fontId="50" fillId="0" borderId="0" xfId="0" applyFont="1" applyAlignment="1">
      <alignment wrapText="1"/>
    </xf>
    <xf numFmtId="0" fontId="0" fillId="0" borderId="0" xfId="0" applyAlignment="1">
      <alignment wrapText="1"/>
    </xf>
    <xf numFmtId="0" fontId="53" fillId="0" borderId="0" xfId="2" applyFont="1" applyAlignment="1">
      <alignment vertical="center"/>
    </xf>
    <xf numFmtId="0" fontId="54" fillId="0" borderId="0" xfId="0" applyFont="1"/>
    <xf numFmtId="0" fontId="51" fillId="2" borderId="38" xfId="0" applyFont="1" applyFill="1" applyBorder="1" applyAlignment="1">
      <alignment horizontal="left" vertical="center" wrapText="1"/>
    </xf>
    <xf numFmtId="165" fontId="51" fillId="2" borderId="38" xfId="0" applyNumberFormat="1" applyFont="1" applyFill="1" applyBorder="1" applyAlignment="1">
      <alignment horizontal="left" vertical="center" wrapText="1"/>
    </xf>
    <xf numFmtId="167" fontId="51" fillId="2" borderId="38" xfId="0" applyNumberFormat="1" applyFont="1" applyFill="1" applyBorder="1" applyAlignment="1">
      <alignment horizontal="left" vertical="center" wrapText="1"/>
    </xf>
    <xf numFmtId="14" fontId="51" fillId="2" borderId="38" xfId="0" applyNumberFormat="1" applyFont="1" applyFill="1" applyBorder="1" applyAlignment="1">
      <alignment horizontal="left" vertical="center" wrapText="1"/>
    </xf>
    <xf numFmtId="0" fontId="57" fillId="2" borderId="38" xfId="0" applyFont="1" applyFill="1" applyBorder="1" applyAlignment="1">
      <alignment horizontal="left" vertical="center" wrapText="1"/>
    </xf>
    <xf numFmtId="167" fontId="51" fillId="2" borderId="38" xfId="0" applyNumberFormat="1" applyFont="1" applyFill="1" applyBorder="1" applyAlignment="1">
      <alignment horizontal="center" vertical="center" wrapText="1"/>
    </xf>
    <xf numFmtId="0" fontId="51" fillId="2" borderId="38" xfId="0" applyFont="1" applyFill="1" applyBorder="1" applyAlignment="1">
      <alignment horizontal="center" vertical="center" wrapText="1"/>
    </xf>
    <xf numFmtId="2" fontId="51" fillId="2" borderId="38" xfId="0" applyNumberFormat="1" applyFont="1" applyFill="1" applyBorder="1" applyAlignment="1">
      <alignment horizontal="left" vertical="center" wrapText="1"/>
    </xf>
    <xf numFmtId="0" fontId="56" fillId="0" borderId="0" xfId="0" applyFont="1"/>
    <xf numFmtId="0" fontId="29" fillId="0" borderId="0" xfId="0" applyFont="1" applyAlignment="1">
      <alignment horizontal="center" vertical="center" wrapText="1"/>
    </xf>
    <xf numFmtId="0" fontId="26" fillId="0" borderId="0" xfId="0" applyFont="1" applyAlignment="1">
      <alignment horizontal="left" vertical="center" wrapText="1"/>
    </xf>
    <xf numFmtId="0" fontId="26" fillId="0" borderId="34" xfId="0" applyFont="1" applyBorder="1" applyAlignment="1" applyProtection="1">
      <alignment horizontal="left" vertical="top" wrapText="1"/>
      <protection locked="0"/>
    </xf>
    <xf numFmtId="0" fontId="26" fillId="0" borderId="35" xfId="0" applyFont="1" applyBorder="1" applyAlignment="1" applyProtection="1">
      <alignment horizontal="left" vertical="top" wrapText="1"/>
      <protection locked="0"/>
    </xf>
    <xf numFmtId="0" fontId="26" fillId="0" borderId="36" xfId="0" applyFont="1" applyBorder="1" applyAlignment="1" applyProtection="1">
      <alignment horizontal="left" vertical="top" wrapText="1"/>
      <protection locked="0"/>
    </xf>
    <xf numFmtId="0" fontId="26" fillId="0" borderId="11"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6" xfId="0" applyFont="1" applyBorder="1" applyAlignment="1" applyProtection="1">
      <alignment horizontal="left" vertical="top" wrapText="1"/>
      <protection locked="0"/>
    </xf>
    <xf numFmtId="0" fontId="26" fillId="0" borderId="7" xfId="0" applyFont="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8" xfId="0" applyFont="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0" fontId="3" fillId="0" borderId="32" xfId="0" applyFont="1" applyBorder="1" applyAlignment="1" applyProtection="1">
      <alignment horizontal="left" vertical="top" wrapText="1"/>
      <protection locked="0"/>
    </xf>
    <xf numFmtId="0" fontId="3" fillId="0" borderId="33" xfId="0" applyFont="1" applyBorder="1" applyAlignment="1" applyProtection="1">
      <alignment horizontal="left" vertical="top" wrapText="1"/>
      <protection locked="0"/>
    </xf>
    <xf numFmtId="0" fontId="3" fillId="0" borderId="0" xfId="0" applyFont="1" applyAlignment="1">
      <alignment horizontal="left" wrapText="1"/>
    </xf>
    <xf numFmtId="0" fontId="3" fillId="0" borderId="34" xfId="0" applyFont="1" applyBorder="1" applyAlignment="1" applyProtection="1">
      <alignment horizontal="left" vertical="top" wrapText="1"/>
      <protection locked="0"/>
    </xf>
    <xf numFmtId="0" fontId="3" fillId="0" borderId="35" xfId="0" applyFont="1" applyBorder="1" applyAlignment="1" applyProtection="1">
      <alignment horizontal="left" vertical="top" wrapText="1"/>
      <protection locked="0"/>
    </xf>
    <xf numFmtId="0" fontId="3" fillId="0" borderId="36" xfId="0" applyFont="1" applyBorder="1" applyAlignment="1" applyProtection="1">
      <alignment horizontal="left" vertical="top" wrapText="1"/>
      <protection locked="0"/>
    </xf>
    <xf numFmtId="0" fontId="3" fillId="0" borderId="11"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7" xfId="0" applyFont="1" applyBorder="1" applyAlignment="1" applyProtection="1">
      <alignment horizontal="left" vertical="top" wrapText="1"/>
      <protection locked="0"/>
    </xf>
    <xf numFmtId="0" fontId="3" fillId="0" borderId="10" xfId="0"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29" fillId="0" borderId="0" xfId="0" applyFont="1" applyAlignment="1">
      <alignment horizontal="center" vertical="center" wrapText="1"/>
    </xf>
    <xf numFmtId="0" fontId="29" fillId="0" borderId="0" xfId="0" applyFont="1" applyAlignment="1" applyProtection="1">
      <alignment horizontal="center" vertical="center" wrapText="1"/>
      <protection locked="0"/>
    </xf>
    <xf numFmtId="0" fontId="3" fillId="0" borderId="0" xfId="0" applyFont="1" applyAlignment="1">
      <alignment horizontal="left"/>
    </xf>
    <xf numFmtId="0" fontId="26" fillId="0" borderId="34" xfId="0" applyFont="1" applyBorder="1" applyAlignment="1" applyProtection="1">
      <alignment horizontal="center" vertical="center" wrapText="1"/>
      <protection locked="0"/>
    </xf>
    <xf numFmtId="0" fontId="26" fillId="0" borderId="35"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0" borderId="6" xfId="0" applyFont="1" applyBorder="1" applyAlignment="1" applyProtection="1">
      <alignment horizontal="center" vertical="center" wrapText="1"/>
      <protection locked="0"/>
    </xf>
    <xf numFmtId="0" fontId="26" fillId="0" borderId="7"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8" xfId="0" applyFont="1" applyBorder="1" applyAlignment="1" applyProtection="1">
      <alignment horizontal="center" vertical="center" wrapText="1"/>
      <protection locked="0"/>
    </xf>
    <xf numFmtId="0" fontId="3" fillId="0" borderId="31" xfId="0" quotePrefix="1" applyFont="1" applyBorder="1" applyAlignment="1" applyProtection="1">
      <alignment horizontal="left"/>
      <protection locked="0"/>
    </xf>
    <xf numFmtId="0" fontId="3" fillId="0" borderId="32" xfId="0" applyFont="1" applyBorder="1" applyAlignment="1" applyProtection="1">
      <alignment horizontal="left"/>
      <protection locked="0"/>
    </xf>
    <xf numFmtId="0" fontId="3" fillId="0" borderId="33" xfId="0" applyFont="1" applyBorder="1" applyAlignment="1" applyProtection="1">
      <alignment horizontal="left"/>
      <protection locked="0"/>
    </xf>
    <xf numFmtId="0" fontId="3" fillId="0" borderId="31" xfId="0" applyFont="1" applyBorder="1" applyAlignment="1" applyProtection="1">
      <alignment horizontal="left"/>
      <protection locked="0"/>
    </xf>
    <xf numFmtId="0" fontId="5" fillId="0" borderId="0" xfId="0" applyFont="1" applyAlignment="1">
      <alignment horizontal="left"/>
    </xf>
    <xf numFmtId="0" fontId="6" fillId="0" borderId="0" xfId="0" applyFont="1" applyAlignment="1">
      <alignment horizontal="left" vertical="top" wrapText="1"/>
    </xf>
    <xf numFmtId="0" fontId="6" fillId="0" borderId="0" xfId="0" applyFont="1" applyAlignment="1" applyProtection="1">
      <alignment horizontal="left" vertical="top" wrapText="1"/>
      <protection locked="0"/>
    </xf>
    <xf numFmtId="0" fontId="6" fillId="0" borderId="0" xfId="0" applyFont="1" applyAlignment="1" applyProtection="1">
      <alignment horizontal="left"/>
      <protection locked="0"/>
    </xf>
    <xf numFmtId="0" fontId="24" fillId="0" borderId="0" xfId="0" applyFont="1" applyAlignment="1">
      <alignment horizontal="left"/>
    </xf>
    <xf numFmtId="0" fontId="3" fillId="0" borderId="0" xfId="0" applyFont="1" applyAlignment="1">
      <alignment horizontal="center"/>
    </xf>
    <xf numFmtId="0" fontId="3" fillId="0" borderId="0" xfId="0" applyFont="1" applyAlignment="1">
      <alignment horizontal="left" vertical="top" wrapText="1"/>
    </xf>
    <xf numFmtId="0" fontId="26" fillId="0" borderId="0" xfId="0" applyFont="1" applyAlignment="1">
      <alignment horizontal="left"/>
    </xf>
    <xf numFmtId="0" fontId="6" fillId="0" borderId="0" xfId="0" applyFont="1" applyAlignment="1">
      <alignment horizontal="left" vertical="center" wrapText="1"/>
    </xf>
    <xf numFmtId="0" fontId="3" fillId="0" borderId="31" xfId="0" applyFont="1" applyBorder="1" applyAlignment="1" applyProtection="1">
      <alignment horizontal="center"/>
      <protection locked="0"/>
    </xf>
    <xf numFmtId="0" fontId="3" fillId="0" borderId="32" xfId="0" applyFont="1" applyBorder="1" applyAlignment="1" applyProtection="1">
      <alignment horizontal="center"/>
      <protection locked="0"/>
    </xf>
    <xf numFmtId="0" fontId="3" fillId="0" borderId="33" xfId="0" applyFont="1" applyBorder="1" applyAlignment="1" applyProtection="1">
      <alignment horizontal="center"/>
      <protection locked="0"/>
    </xf>
    <xf numFmtId="0" fontId="25" fillId="0" borderId="0" xfId="0" applyFont="1" applyAlignment="1">
      <alignment horizontal="left" vertical="top" wrapText="1"/>
    </xf>
    <xf numFmtId="0" fontId="6" fillId="0" borderId="0" xfId="0" applyFont="1" applyAlignment="1">
      <alignment horizontal="center" vertical="center" wrapText="1"/>
    </xf>
    <xf numFmtId="0" fontId="17" fillId="3" borderId="0" xfId="0" applyFont="1" applyFill="1" applyAlignment="1">
      <alignment horizontal="center" vertical="center"/>
    </xf>
    <xf numFmtId="14" fontId="0" fillId="7" borderId="31" xfId="0" applyNumberFormat="1" applyFill="1" applyBorder="1" applyProtection="1">
      <protection locked="0"/>
    </xf>
    <xf numFmtId="14" fontId="0" fillId="7" borderId="33" xfId="0" applyNumberFormat="1" applyFill="1" applyBorder="1" applyProtection="1">
      <protection locked="0"/>
    </xf>
    <xf numFmtId="0" fontId="7" fillId="3" borderId="0" xfId="0" applyFont="1" applyFill="1" applyAlignment="1" applyProtection="1">
      <alignment horizontal="center" vertical="center" wrapText="1"/>
      <protection locked="0"/>
    </xf>
    <xf numFmtId="0" fontId="1" fillId="0" borderId="0" xfId="0" applyFont="1" applyAlignment="1">
      <alignment horizontal="center" vertical="center" wrapText="1"/>
    </xf>
    <xf numFmtId="0" fontId="1" fillId="0" borderId="0" xfId="0" applyFont="1" applyAlignment="1">
      <alignment vertical="center" wrapText="1"/>
    </xf>
    <xf numFmtId="0" fontId="0" fillId="0" borderId="31" xfId="0" applyBorder="1" applyAlignment="1">
      <alignment horizontal="left"/>
    </xf>
    <xf numFmtId="0" fontId="0" fillId="0" borderId="32" xfId="0" applyBorder="1" applyAlignment="1">
      <alignment horizontal="left"/>
    </xf>
    <xf numFmtId="0" fontId="0" fillId="0" borderId="33" xfId="0" applyBorder="1" applyAlignment="1">
      <alignment horizontal="left"/>
    </xf>
    <xf numFmtId="0" fontId="0" fillId="0" borderId="31" xfId="0" applyBorder="1" applyProtection="1">
      <protection locked="0"/>
    </xf>
    <xf numFmtId="0" fontId="0" fillId="0" borderId="33" xfId="0" applyBorder="1" applyProtection="1">
      <protection locked="0"/>
    </xf>
    <xf numFmtId="0" fontId="9" fillId="6" borderId="31" xfId="0" applyFont="1" applyFill="1" applyBorder="1"/>
    <xf numFmtId="0" fontId="9" fillId="6" borderId="33" xfId="0" applyFont="1" applyFill="1" applyBorder="1"/>
    <xf numFmtId="0" fontId="0" fillId="0" borderId="32" xfId="0" applyBorder="1" applyProtection="1">
      <protection locked="0"/>
    </xf>
    <xf numFmtId="0" fontId="0" fillId="0" borderId="31" xfId="0" applyBorder="1" applyAlignment="1">
      <alignment horizontal="center"/>
    </xf>
    <xf numFmtId="0" fontId="0" fillId="0" borderId="32" xfId="0" applyBorder="1" applyAlignment="1">
      <alignment horizontal="center"/>
    </xf>
    <xf numFmtId="0" fontId="0" fillId="0" borderId="33" xfId="0" applyBorder="1" applyAlignment="1">
      <alignment horizontal="center"/>
    </xf>
    <xf numFmtId="0" fontId="16" fillId="0" borderId="29" xfId="0" applyFont="1" applyBorder="1" applyAlignment="1">
      <alignment horizontal="left"/>
    </xf>
    <xf numFmtId="0" fontId="0" fillId="0" borderId="34" xfId="0" applyBorder="1" applyAlignment="1" applyProtection="1">
      <alignment vertical="top"/>
      <protection locked="0"/>
    </xf>
    <xf numFmtId="0" fontId="0" fillId="0" borderId="35" xfId="0" applyBorder="1" applyAlignment="1" applyProtection="1">
      <alignment vertical="top"/>
      <protection locked="0"/>
    </xf>
    <xf numFmtId="0" fontId="0" fillId="0" borderId="36" xfId="0" applyBorder="1" applyAlignment="1" applyProtection="1">
      <alignment vertical="top"/>
      <protection locked="0"/>
    </xf>
    <xf numFmtId="0" fontId="0" fillId="0" borderId="11" xfId="0" applyBorder="1" applyAlignment="1" applyProtection="1">
      <alignment vertical="top"/>
      <protection locked="0"/>
    </xf>
    <xf numFmtId="0" fontId="0" fillId="0" borderId="0" xfId="0"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10" xfId="0" applyBorder="1" applyAlignment="1" applyProtection="1">
      <alignment vertical="top"/>
      <protection locked="0"/>
    </xf>
    <xf numFmtId="0" fontId="0" fillId="0" borderId="8" xfId="0" applyBorder="1" applyAlignment="1" applyProtection="1">
      <alignment vertical="top"/>
      <protection locked="0"/>
    </xf>
    <xf numFmtId="0" fontId="0" fillId="0" borderId="34" xfId="0" applyBorder="1" applyAlignment="1">
      <alignment wrapText="1"/>
    </xf>
    <xf numFmtId="0" fontId="0" fillId="0" borderId="35" xfId="0" applyBorder="1" applyAlignment="1">
      <alignment wrapText="1"/>
    </xf>
    <xf numFmtId="0" fontId="0" fillId="0" borderId="36" xfId="0" applyBorder="1" applyAlignment="1">
      <alignment wrapText="1"/>
    </xf>
    <xf numFmtId="0" fontId="0" fillId="0" borderId="11" xfId="0" applyBorder="1" applyAlignment="1">
      <alignment wrapText="1"/>
    </xf>
    <xf numFmtId="0" fontId="0" fillId="0" borderId="0" xfId="0" applyAlignment="1">
      <alignment wrapText="1"/>
    </xf>
    <xf numFmtId="0" fontId="0" fillId="0" borderId="6" xfId="0" applyBorder="1" applyAlignment="1">
      <alignment wrapText="1"/>
    </xf>
    <xf numFmtId="0" fontId="0" fillId="0" borderId="7" xfId="0" applyBorder="1" applyAlignment="1">
      <alignment wrapText="1"/>
    </xf>
    <xf numFmtId="0" fontId="0" fillId="0" borderId="10" xfId="0" applyBorder="1" applyAlignment="1">
      <alignment wrapText="1"/>
    </xf>
    <xf numFmtId="0" fontId="0" fillId="0" borderId="8" xfId="0" applyBorder="1" applyAlignment="1">
      <alignment wrapText="1"/>
    </xf>
    <xf numFmtId="0" fontId="7" fillId="3" borderId="0" xfId="0" applyFont="1" applyFill="1" applyAlignment="1">
      <alignment horizontal="center" wrapText="1"/>
    </xf>
    <xf numFmtId="0" fontId="7" fillId="3" borderId="10" xfId="0" applyFont="1" applyFill="1" applyBorder="1" applyAlignment="1">
      <alignment horizontal="center" wrapText="1"/>
    </xf>
    <xf numFmtId="0" fontId="0" fillId="0" borderId="31" xfId="0" applyBorder="1" applyAlignment="1">
      <alignment horizontal="right"/>
    </xf>
    <xf numFmtId="0" fontId="0" fillId="0" borderId="33" xfId="0" applyBorder="1" applyAlignment="1">
      <alignment horizontal="right"/>
    </xf>
    <xf numFmtId="0" fontId="0" fillId="0" borderId="31" xfId="0" applyBorder="1" applyAlignment="1" applyProtection="1">
      <alignment horizontal="center"/>
      <protection locked="0"/>
    </xf>
    <xf numFmtId="0" fontId="14" fillId="3" borderId="32" xfId="1" applyFill="1" applyBorder="1" applyAlignment="1" applyProtection="1">
      <alignment horizontal="center" vertical="center"/>
    </xf>
    <xf numFmtId="0" fontId="15" fillId="0" borderId="31" xfId="0" applyFont="1" applyBorder="1" applyAlignment="1">
      <alignment horizontal="right"/>
    </xf>
    <xf numFmtId="0" fontId="15" fillId="0" borderId="33" xfId="0" applyFont="1" applyBorder="1" applyAlignment="1">
      <alignment horizontal="right"/>
    </xf>
    <xf numFmtId="0" fontId="12" fillId="6" borderId="31" xfId="0" applyFont="1" applyFill="1" applyBorder="1" applyAlignment="1">
      <alignment horizontal="right"/>
    </xf>
    <xf numFmtId="0" fontId="12" fillId="6" borderId="33" xfId="0" applyFont="1" applyFill="1" applyBorder="1" applyAlignment="1">
      <alignment horizontal="right"/>
    </xf>
    <xf numFmtId="0" fontId="10" fillId="3" borderId="32" xfId="0" applyFont="1" applyFill="1" applyBorder="1" applyAlignment="1">
      <alignment horizontal="center"/>
    </xf>
    <xf numFmtId="0" fontId="10" fillId="3" borderId="35" xfId="0" applyFont="1" applyFill="1" applyBorder="1" applyAlignment="1">
      <alignment horizontal="center"/>
    </xf>
    <xf numFmtId="0" fontId="0" fillId="0" borderId="32" xfId="0" applyBorder="1" applyAlignment="1">
      <alignment horizontal="right"/>
    </xf>
    <xf numFmtId="0" fontId="9" fillId="6" borderId="31" xfId="0" applyFont="1" applyFill="1" applyBorder="1" applyProtection="1">
      <protection locked="0"/>
    </xf>
    <xf numFmtId="0" fontId="9" fillId="6" borderId="32" xfId="0" applyFont="1" applyFill="1" applyBorder="1" applyProtection="1">
      <protection locked="0"/>
    </xf>
    <xf numFmtId="0" fontId="9" fillId="6" borderId="33" xfId="0" applyFont="1" applyFill="1" applyBorder="1" applyProtection="1">
      <protection locked="0"/>
    </xf>
    <xf numFmtId="0" fontId="0" fillId="7" borderId="31" xfId="0" applyFill="1" applyBorder="1" applyProtection="1">
      <protection locked="0"/>
    </xf>
    <xf numFmtId="0" fontId="0" fillId="0" borderId="32" xfId="0" applyBorder="1"/>
    <xf numFmtId="0" fontId="0" fillId="0" borderId="33" xfId="0" applyBorder="1"/>
    <xf numFmtId="0" fontId="13" fillId="0" borderId="34" xfId="0" applyFont="1" applyBorder="1" applyAlignment="1">
      <alignment horizontal="left" wrapText="1"/>
    </xf>
    <xf numFmtId="0" fontId="13" fillId="0" borderId="35" xfId="0" applyFont="1" applyBorder="1" applyAlignment="1">
      <alignment horizontal="left" wrapText="1"/>
    </xf>
    <xf numFmtId="0" fontId="13" fillId="0" borderId="36" xfId="0" applyFont="1" applyBorder="1" applyAlignment="1">
      <alignment horizontal="left" wrapText="1"/>
    </xf>
    <xf numFmtId="0" fontId="13" fillId="0" borderId="7" xfId="0" applyFont="1" applyBorder="1" applyAlignment="1">
      <alignment horizontal="left" wrapText="1"/>
    </xf>
    <xf numFmtId="0" fontId="13" fillId="0" borderId="10" xfId="0" applyFont="1" applyBorder="1" applyAlignment="1">
      <alignment horizontal="left" wrapText="1"/>
    </xf>
    <xf numFmtId="0" fontId="13" fillId="0" borderId="8" xfId="0" applyFont="1" applyBorder="1" applyAlignment="1">
      <alignment horizontal="left" wrapText="1"/>
    </xf>
    <xf numFmtId="0" fontId="14" fillId="0" borderId="31" xfId="1" applyBorder="1" applyAlignment="1" applyProtection="1">
      <protection locked="0"/>
    </xf>
    <xf numFmtId="0" fontId="14" fillId="0" borderId="32" xfId="1" applyBorder="1" applyAlignment="1" applyProtection="1">
      <protection locked="0"/>
    </xf>
    <xf numFmtId="0" fontId="14" fillId="0" borderId="33" xfId="1" applyBorder="1" applyAlignment="1" applyProtection="1">
      <protection locked="0"/>
    </xf>
    <xf numFmtId="0" fontId="14" fillId="0" borderId="31" xfId="1" applyBorder="1" applyAlignment="1" applyProtection="1">
      <alignment wrapText="1"/>
      <protection locked="0"/>
    </xf>
    <xf numFmtId="0" fontId="14" fillId="0" borderId="32" xfId="1" applyBorder="1" applyAlignment="1" applyProtection="1">
      <alignment wrapText="1"/>
      <protection locked="0"/>
    </xf>
    <xf numFmtId="0" fontId="14" fillId="0" borderId="33" xfId="1" applyBorder="1" applyAlignment="1" applyProtection="1">
      <alignment wrapText="1"/>
      <protection locked="0"/>
    </xf>
    <xf numFmtId="0" fontId="0" fillId="0" borderId="34" xfId="0" applyBorder="1" applyAlignment="1" applyProtection="1">
      <alignment wrapText="1"/>
      <protection locked="0"/>
    </xf>
    <xf numFmtId="0" fontId="0" fillId="0" borderId="35" xfId="0" applyBorder="1" applyAlignment="1" applyProtection="1">
      <alignment wrapText="1"/>
      <protection locked="0"/>
    </xf>
    <xf numFmtId="0" fontId="0" fillId="0" borderId="36" xfId="0" applyBorder="1" applyAlignment="1" applyProtection="1">
      <alignment wrapText="1"/>
      <protection locked="0"/>
    </xf>
    <xf numFmtId="0" fontId="0" fillId="0" borderId="11" xfId="0" applyBorder="1" applyAlignment="1" applyProtection="1">
      <alignment wrapText="1"/>
      <protection locked="0"/>
    </xf>
    <xf numFmtId="0" fontId="0" fillId="0" borderId="0" xfId="0" applyAlignment="1" applyProtection="1">
      <alignment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0" borderId="10" xfId="0" applyBorder="1" applyAlignment="1" applyProtection="1">
      <alignment wrapText="1"/>
      <protection locked="0"/>
    </xf>
    <xf numFmtId="0" fontId="0" fillId="0" borderId="8" xfId="0" applyBorder="1" applyAlignment="1" applyProtection="1">
      <alignment wrapText="1"/>
      <protection locked="0"/>
    </xf>
    <xf numFmtId="0" fontId="0" fillId="0" borderId="7" xfId="0" applyBorder="1" applyProtection="1">
      <protection locked="0"/>
    </xf>
    <xf numFmtId="0" fontId="0" fillId="0" borderId="8" xfId="0" applyBorder="1" applyProtection="1">
      <protection locked="0"/>
    </xf>
    <xf numFmtId="0" fontId="0" fillId="6" borderId="29" xfId="0" applyFill="1" applyBorder="1" applyAlignment="1">
      <alignment horizontal="right"/>
    </xf>
    <xf numFmtId="0" fontId="0" fillId="6" borderId="29" xfId="0" applyFill="1" applyBorder="1" applyAlignment="1">
      <alignment horizontal="left"/>
    </xf>
    <xf numFmtId="164" fontId="0" fillId="0" borderId="31" xfId="0" applyNumberFormat="1" applyBorder="1" applyProtection="1">
      <protection locked="0"/>
    </xf>
    <xf numFmtId="164" fontId="0" fillId="0" borderId="32" xfId="0" applyNumberFormat="1" applyBorder="1" applyProtection="1">
      <protection locked="0"/>
    </xf>
    <xf numFmtId="164" fontId="0" fillId="0" borderId="33" xfId="0" applyNumberFormat="1" applyBorder="1" applyProtection="1">
      <protection locked="0"/>
    </xf>
    <xf numFmtId="49" fontId="0" fillId="0" borderId="31" xfId="0" applyNumberFormat="1" applyBorder="1" applyProtection="1">
      <protection locked="0"/>
    </xf>
    <xf numFmtId="49" fontId="0" fillId="0" borderId="32" xfId="0" applyNumberFormat="1" applyBorder="1" applyProtection="1">
      <protection locked="0"/>
    </xf>
    <xf numFmtId="49" fontId="0" fillId="0" borderId="33" xfId="0" applyNumberFormat="1" applyBorder="1" applyProtection="1">
      <protection locked="0"/>
    </xf>
    <xf numFmtId="0" fontId="0" fillId="3" borderId="32" xfId="0" applyFill="1" applyBorder="1" applyAlignment="1">
      <alignment horizontal="right"/>
    </xf>
    <xf numFmtId="0" fontId="0" fillId="0" borderId="7" xfId="0" applyBorder="1" applyAlignment="1">
      <alignment horizontal="right"/>
    </xf>
    <xf numFmtId="0" fontId="0" fillId="0" borderId="8" xfId="0" applyBorder="1" applyAlignment="1">
      <alignment horizontal="right"/>
    </xf>
    <xf numFmtId="0" fontId="11" fillId="3" borderId="2" xfId="0" applyFont="1" applyFill="1" applyBorder="1" applyAlignment="1">
      <alignment horizontal="center" wrapText="1"/>
    </xf>
    <xf numFmtId="0" fontId="11" fillId="3" borderId="3" xfId="0" applyFont="1" applyFill="1" applyBorder="1" applyAlignment="1">
      <alignment horizontal="center" wrapText="1"/>
    </xf>
    <xf numFmtId="0" fontId="11" fillId="3" borderId="0" xfId="0" applyFont="1" applyFill="1" applyAlignment="1">
      <alignment horizontal="center" wrapText="1"/>
    </xf>
    <xf numFmtId="0" fontId="11" fillId="3" borderId="5" xfId="0" applyFont="1" applyFill="1" applyBorder="1" applyAlignment="1">
      <alignment horizontal="center" wrapText="1"/>
    </xf>
    <xf numFmtId="0" fontId="2" fillId="4" borderId="31" xfId="0" applyFont="1" applyFill="1" applyBorder="1" applyAlignment="1">
      <alignment horizontal="right" wrapText="1"/>
    </xf>
    <xf numFmtId="0" fontId="2" fillId="4" borderId="33" xfId="0" applyFont="1" applyFill="1" applyBorder="1" applyAlignment="1">
      <alignment horizontal="right" wrapText="1"/>
    </xf>
    <xf numFmtId="0" fontId="0" fillId="4" borderId="31" xfId="0" applyFill="1" applyBorder="1" applyAlignment="1" applyProtection="1">
      <alignment horizontal="center"/>
      <protection locked="0"/>
    </xf>
    <xf numFmtId="0" fontId="0" fillId="4" borderId="32"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2" fillId="0" borderId="34" xfId="0" applyFont="1" applyBorder="1" applyAlignment="1">
      <alignment horizontal="right" wrapText="1"/>
    </xf>
    <xf numFmtId="0" fontId="2" fillId="0" borderId="36" xfId="0" applyFont="1" applyBorder="1" applyAlignment="1">
      <alignment horizontal="right" wrapText="1"/>
    </xf>
    <xf numFmtId="0" fontId="12" fillId="0" borderId="31" xfId="0" applyFont="1" applyBorder="1" applyAlignment="1">
      <alignment horizontal="right"/>
    </xf>
    <xf numFmtId="0" fontId="12" fillId="0" borderId="32" xfId="0" applyFont="1" applyBorder="1" applyAlignment="1">
      <alignment horizontal="right"/>
    </xf>
    <xf numFmtId="0" fontId="12" fillId="0" borderId="33" xfId="0" applyFont="1" applyBorder="1" applyAlignment="1">
      <alignment horizontal="right"/>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29" fillId="0" borderId="0" xfId="0" applyFont="1" applyAlignment="1">
      <alignment horizontal="center" wrapText="1"/>
    </xf>
    <xf numFmtId="0" fontId="0" fillId="0" borderId="0" xfId="0" applyAlignment="1">
      <alignment horizontal="center" wrapText="1"/>
    </xf>
    <xf numFmtId="0" fontId="3" fillId="0" borderId="31" xfId="0" applyFont="1" applyBorder="1" applyAlignment="1" applyProtection="1">
      <alignment horizontal="center" vertical="top" wrapText="1"/>
      <protection locked="0"/>
    </xf>
    <xf numFmtId="0" fontId="3" fillId="0" borderId="32" xfId="0" applyFont="1" applyBorder="1" applyAlignment="1" applyProtection="1">
      <alignment horizontal="center" vertical="top" wrapText="1"/>
      <protection locked="0"/>
    </xf>
    <xf numFmtId="0" fontId="3" fillId="0" borderId="33" xfId="0" applyFont="1" applyBorder="1" applyAlignment="1" applyProtection="1">
      <alignment horizontal="center" vertical="top" wrapText="1"/>
      <protection locked="0"/>
    </xf>
    <xf numFmtId="0" fontId="25" fillId="0" borderId="0" xfId="0" applyFont="1" applyAlignment="1">
      <alignment horizontal="left"/>
    </xf>
    <xf numFmtId="0" fontId="27" fillId="0" borderId="0" xfId="0" applyFont="1" applyAlignment="1">
      <alignment horizontal="left"/>
    </xf>
    <xf numFmtId="0" fontId="26" fillId="0" borderId="0" xfId="0" applyFont="1" applyAlignment="1">
      <alignment horizontal="left" wrapText="1"/>
    </xf>
    <xf numFmtId="0" fontId="26" fillId="0" borderId="31" xfId="0" applyFont="1" applyBorder="1" applyAlignment="1" applyProtection="1">
      <alignment horizontal="left"/>
      <protection locked="0"/>
    </xf>
    <xf numFmtId="0" fontId="26" fillId="0" borderId="32" xfId="0" applyFont="1" applyBorder="1" applyAlignment="1" applyProtection="1">
      <alignment horizontal="left"/>
      <protection locked="0"/>
    </xf>
    <xf numFmtId="0" fontId="26" fillId="0" borderId="33" xfId="0" applyFont="1" applyBorder="1" applyAlignment="1" applyProtection="1">
      <alignment horizontal="left"/>
      <protection locked="0"/>
    </xf>
    <xf numFmtId="0" fontId="26" fillId="0" borderId="0" xfId="0" applyFont="1" applyAlignment="1">
      <alignment horizontal="left" vertical="top" wrapText="1"/>
    </xf>
    <xf numFmtId="0" fontId="6" fillId="0" borderId="34" xfId="0" applyFont="1" applyBorder="1" applyAlignment="1" applyProtection="1">
      <alignment horizontal="left" vertical="top" wrapText="1"/>
      <protection locked="0"/>
    </xf>
    <xf numFmtId="0" fontId="6" fillId="0" borderId="35" xfId="0" applyFont="1" applyBorder="1" applyAlignment="1" applyProtection="1">
      <alignment horizontal="left" vertical="top" wrapText="1"/>
      <protection locked="0"/>
    </xf>
    <xf numFmtId="0" fontId="6" fillId="0" borderId="36"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46" fillId="0" borderId="0" xfId="0" applyFont="1" applyAlignment="1">
      <alignment horizontal="left"/>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0"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center" vertical="center" wrapText="1"/>
    </xf>
    <xf numFmtId="0" fontId="3" fillId="0" borderId="34" xfId="0" applyFont="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47" fillId="0" borderId="0" xfId="0" applyFont="1" applyAlignment="1">
      <alignment horizontal="left" vertical="top" wrapText="1"/>
    </xf>
    <xf numFmtId="0" fontId="3" fillId="0" borderId="34" xfId="0" applyFont="1" applyBorder="1" applyAlignment="1" applyProtection="1">
      <alignment horizontal="left" wrapText="1"/>
      <protection locked="0"/>
    </xf>
    <xf numFmtId="0" fontId="3" fillId="0" borderId="35" xfId="0" applyFont="1" applyBorder="1" applyAlignment="1" applyProtection="1">
      <alignment horizontal="left" wrapText="1"/>
      <protection locked="0"/>
    </xf>
    <xf numFmtId="0" fontId="3" fillId="0" borderId="36" xfId="0" applyFont="1" applyBorder="1" applyAlignment="1" applyProtection="1">
      <alignment horizontal="left" wrapText="1"/>
      <protection locked="0"/>
    </xf>
    <xf numFmtId="0" fontId="3" fillId="0" borderId="11" xfId="0" applyFont="1" applyBorder="1" applyAlignment="1" applyProtection="1">
      <alignment horizontal="left" wrapText="1"/>
      <protection locked="0"/>
    </xf>
    <xf numFmtId="0" fontId="3" fillId="0" borderId="0" xfId="0" applyFont="1" applyAlignment="1" applyProtection="1">
      <alignment horizontal="left" wrapText="1"/>
      <protection locked="0"/>
    </xf>
    <xf numFmtId="0" fontId="3" fillId="0" borderId="6" xfId="0" applyFont="1" applyBorder="1" applyAlignment="1" applyProtection="1">
      <alignment horizontal="left" wrapText="1"/>
      <protection locked="0"/>
    </xf>
    <xf numFmtId="0" fontId="3" fillId="0" borderId="7" xfId="0" applyFont="1" applyBorder="1" applyAlignment="1" applyProtection="1">
      <alignment horizontal="left" wrapText="1"/>
      <protection locked="0"/>
    </xf>
    <xf numFmtId="0" fontId="3" fillId="0" borderId="10" xfId="0" applyFont="1" applyBorder="1" applyAlignment="1" applyProtection="1">
      <alignment horizontal="left" wrapText="1"/>
      <protection locked="0"/>
    </xf>
    <xf numFmtId="0" fontId="3" fillId="0" borderId="8" xfId="0" applyFont="1" applyBorder="1" applyAlignment="1" applyProtection="1">
      <alignment horizontal="left" wrapText="1"/>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26" fillId="0" borderId="0" xfId="2" applyFont="1" applyAlignment="1">
      <alignment horizontal="left" wrapText="1"/>
    </xf>
    <xf numFmtId="0" fontId="48" fillId="0" borderId="0" xfId="0" applyFont="1" applyAlignment="1">
      <alignment horizontal="left" vertical="top" wrapText="1"/>
    </xf>
    <xf numFmtId="0" fontId="3" fillId="0" borderId="31" xfId="0" applyFont="1" applyBorder="1" applyAlignment="1" applyProtection="1">
      <alignment horizontal="left" vertical="top"/>
      <protection locked="0"/>
    </xf>
    <xf numFmtId="0" fontId="3" fillId="0" borderId="33" xfId="0" applyFont="1" applyBorder="1" applyAlignment="1" applyProtection="1">
      <alignment horizontal="left" vertical="top"/>
      <protection locked="0"/>
    </xf>
    <xf numFmtId="0" fontId="3" fillId="0" borderId="34" xfId="0" applyFont="1" applyBorder="1" applyAlignment="1" applyProtection="1">
      <alignment horizontal="left" vertical="top"/>
      <protection locked="0"/>
    </xf>
    <xf numFmtId="0" fontId="3" fillId="0" borderId="35" xfId="0" applyFont="1" applyBorder="1" applyAlignment="1" applyProtection="1">
      <alignment horizontal="left" vertical="top"/>
      <protection locked="0"/>
    </xf>
    <xf numFmtId="0" fontId="3" fillId="0" borderId="36" xfId="0" applyFont="1" applyBorder="1" applyAlignment="1" applyProtection="1">
      <alignment horizontal="left" vertical="top"/>
      <protection locked="0"/>
    </xf>
    <xf numFmtId="0" fontId="3" fillId="0" borderId="11" xfId="0" applyFont="1" applyBorder="1" applyAlignment="1" applyProtection="1">
      <alignment horizontal="left" vertical="top"/>
      <protection locked="0"/>
    </xf>
    <xf numFmtId="0" fontId="3" fillId="0" borderId="0" xfId="0" applyFont="1" applyAlignment="1" applyProtection="1">
      <alignment horizontal="left" vertical="top"/>
      <protection locked="0"/>
    </xf>
    <xf numFmtId="0" fontId="3" fillId="0" borderId="6" xfId="0" applyFont="1" applyBorder="1" applyAlignment="1" applyProtection="1">
      <alignment horizontal="left" vertical="top"/>
      <protection locked="0"/>
    </xf>
    <xf numFmtId="0" fontId="3" fillId="0" borderId="7" xfId="0" applyFont="1" applyBorder="1" applyAlignment="1" applyProtection="1">
      <alignment horizontal="left" vertical="top"/>
      <protection locked="0"/>
    </xf>
    <xf numFmtId="0" fontId="3" fillId="0" borderId="10" xfId="0" applyFont="1" applyBorder="1" applyAlignment="1" applyProtection="1">
      <alignment horizontal="left" vertical="top"/>
      <protection locked="0"/>
    </xf>
    <xf numFmtId="0" fontId="3" fillId="0" borderId="8" xfId="0" applyFont="1" applyBorder="1" applyAlignment="1" applyProtection="1">
      <alignment horizontal="left" vertical="top"/>
      <protection locked="0"/>
    </xf>
    <xf numFmtId="0" fontId="3" fillId="0" borderId="0" xfId="0" applyFont="1" applyAlignment="1">
      <alignment horizontal="left" vertical="center" wrapText="1"/>
    </xf>
    <xf numFmtId="0" fontId="30" fillId="0" borderId="31" xfId="0" applyFont="1" applyBorder="1" applyAlignment="1" applyProtection="1">
      <alignment wrapText="1"/>
      <protection locked="0"/>
    </xf>
    <xf numFmtId="0" fontId="30" fillId="0" borderId="33" xfId="0" applyFont="1" applyBorder="1" applyAlignment="1" applyProtection="1">
      <alignment wrapText="1"/>
      <protection locked="0"/>
    </xf>
    <xf numFmtId="0" fontId="33" fillId="10" borderId="10" xfId="0" applyFont="1" applyFill="1" applyBorder="1" applyAlignment="1">
      <alignment horizontal="center" wrapText="1"/>
    </xf>
    <xf numFmtId="0" fontId="34" fillId="7" borderId="29" xfId="0" applyFont="1" applyFill="1" applyBorder="1" applyAlignment="1">
      <alignment horizontal="center" vertical="center" wrapText="1"/>
    </xf>
    <xf numFmtId="0" fontId="38" fillId="10" borderId="0" xfId="0" applyFont="1" applyFill="1" applyAlignment="1">
      <alignment horizontal="left" wrapText="1"/>
    </xf>
    <xf numFmtId="0" fontId="39" fillId="0" borderId="26" xfId="0" applyFont="1" applyBorder="1" applyAlignment="1">
      <alignment horizontal="center" wrapText="1"/>
    </xf>
    <xf numFmtId="0" fontId="39" fillId="0" borderId="27" xfId="0" applyFont="1" applyBorder="1" applyAlignment="1">
      <alignment horizontal="center" wrapText="1"/>
    </xf>
    <xf numFmtId="0" fontId="30" fillId="0" borderId="11" xfId="0" applyFont="1" applyBorder="1" applyAlignment="1" applyProtection="1">
      <alignment wrapText="1"/>
      <protection locked="0"/>
    </xf>
    <xf numFmtId="0" fontId="30" fillId="0" borderId="6" xfId="0" applyFont="1" applyBorder="1" applyAlignment="1" applyProtection="1">
      <alignment wrapText="1"/>
      <protection locked="0"/>
    </xf>
    <xf numFmtId="0" fontId="3" fillId="0" borderId="0" xfId="0" applyFont="1" applyBorder="1" applyProtection="1">
      <protection locked="0"/>
    </xf>
  </cellXfs>
  <cellStyles count="3">
    <cellStyle name="Hyperlink" xfId="2" builtinId="8"/>
    <cellStyle name="Hyperlink 2" xfId="1" xr:uid="{F89F12E3-7950-47A4-8CD9-31AB6B0AD7F6}"/>
    <cellStyle name="Normal" xfId="0" builtinId="0"/>
  </cellStyles>
  <dxfs count="40">
    <dxf>
      <font>
        <b/>
        <i val="0"/>
        <color rgb="FFFF0000"/>
      </font>
    </dxf>
    <dxf>
      <font>
        <color theme="0"/>
      </font>
      <border>
        <left/>
        <right/>
        <top/>
        <bottom/>
        <vertical/>
        <horizontal/>
      </border>
    </dxf>
    <dxf>
      <font>
        <b/>
        <i val="0"/>
        <color rgb="FFFF0000"/>
      </font>
    </dxf>
    <dxf>
      <font>
        <b/>
        <i val="0"/>
        <color rgb="FFFF0000"/>
      </font>
    </dxf>
    <dxf>
      <font>
        <b/>
        <i val="0"/>
        <color rgb="FFFF0000"/>
      </font>
    </dxf>
    <dxf>
      <font>
        <b/>
        <i val="0"/>
        <color rgb="FFFF0000"/>
      </font>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border>
        <left style="thin">
          <color auto="1"/>
        </left>
        <right style="thin">
          <color auto="1"/>
        </right>
        <top style="thin">
          <color auto="1"/>
        </top>
        <bottom style="thin">
          <color auto="1"/>
        </bottom>
        <vertical/>
        <horizontal/>
      </border>
    </dxf>
    <dxf>
      <font>
        <color auto="1"/>
      </font>
    </dxf>
    <dxf>
      <font>
        <color auto="1"/>
      </font>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dxf>
    <dxf>
      <font>
        <b/>
        <i val="0"/>
        <color rgb="FFFF0000"/>
      </font>
    </dxf>
    <dxf>
      <font>
        <color auto="1"/>
      </font>
    </dxf>
    <dxf>
      <font>
        <color auto="1"/>
      </font>
    </dxf>
    <dxf>
      <font>
        <color auto="1"/>
      </font>
    </dxf>
    <dxf>
      <font>
        <color auto="1"/>
      </font>
    </dxf>
    <dxf>
      <font>
        <color auto="1"/>
      </font>
    </dxf>
    <dxf>
      <font>
        <color rgb="FFFF0000"/>
      </font>
      <fill>
        <patternFill patternType="none">
          <bgColor auto="1"/>
        </patternFill>
      </fill>
    </dxf>
    <dxf>
      <font>
        <color rgb="FFFF0000"/>
      </font>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auto="1"/>
      </font>
    </dxf>
    <dxf>
      <font>
        <color auto="1"/>
      </font>
    </dxf>
    <dxf>
      <font>
        <color auto="1"/>
      </font>
    </dxf>
    <dxf>
      <border>
        <left style="thin">
          <color auto="1"/>
        </left>
        <right style="thin">
          <color auto="1"/>
        </right>
        <top style="thin">
          <color auto="1"/>
        </top>
        <bottom style="thin">
          <color auto="1"/>
        </bottom>
        <vertical/>
        <horizontal/>
      </border>
    </dxf>
  </dxfs>
  <tableStyles count="1" defaultTableStyle="TableStyleMedium2" defaultPivotStyle="PivotStyleLight16">
    <tableStyle name="Invisible" pivot="0" table="0" count="0" xr9:uid="{0F845B75-8B98-4658-983F-C8B6B9774CD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15</xdr:col>
          <xdr:colOff>304800</xdr:colOff>
          <xdr:row>38</xdr:row>
          <xdr:rowOff>82550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11</xdr:col>
          <xdr:colOff>69850</xdr:colOff>
          <xdr:row>89</xdr:row>
          <xdr:rowOff>152400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76200</xdr:colOff>
          <xdr:row>25</xdr:row>
          <xdr:rowOff>158750</xdr:rowOff>
        </xdr:from>
        <xdr:to>
          <xdr:col>3</xdr:col>
          <xdr:colOff>146050</xdr:colOff>
          <xdr:row>26</xdr:row>
          <xdr:rowOff>215900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5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Payment Address differs from above</a:t>
              </a:r>
            </a:p>
          </xdr:txBody>
        </xdr:sp>
        <xdr:clientData/>
      </xdr:twoCellAnchor>
    </mc:Choice>
    <mc:Fallback/>
  </mc:AlternateContent>
  <xdr:twoCellAnchor>
    <xdr:from>
      <xdr:col>10</xdr:col>
      <xdr:colOff>26892</xdr:colOff>
      <xdr:row>2</xdr:row>
      <xdr:rowOff>26894</xdr:rowOff>
    </xdr:from>
    <xdr:to>
      <xdr:col>10</xdr:col>
      <xdr:colOff>528917</xdr:colOff>
      <xdr:row>3</xdr:row>
      <xdr:rowOff>80682</xdr:rowOff>
    </xdr:to>
    <xdr:sp macro="" textlink="">
      <xdr:nvSpPr>
        <xdr:cNvPr id="3" name="Arrow: Right 2">
          <a:extLst>
            <a:ext uri="{FF2B5EF4-FFF2-40B4-BE49-F238E27FC236}">
              <a16:creationId xmlns:a16="http://schemas.microsoft.com/office/drawing/2014/main" id="{00000000-0008-0000-0500-000003000000}"/>
            </a:ext>
          </a:extLst>
        </xdr:cNvPr>
        <xdr:cNvSpPr/>
      </xdr:nvSpPr>
      <xdr:spPr>
        <a:xfrm flipH="1">
          <a:off x="6732492" y="0"/>
          <a:ext cx="5020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12</xdr:col>
      <xdr:colOff>71719</xdr:colOff>
      <xdr:row>3</xdr:row>
      <xdr:rowOff>152400</xdr:rowOff>
    </xdr:from>
    <xdr:to>
      <xdr:col>12</xdr:col>
      <xdr:colOff>573744</xdr:colOff>
      <xdr:row>5</xdr:row>
      <xdr:rowOff>26893</xdr:rowOff>
    </xdr:to>
    <xdr:sp macro="" textlink="">
      <xdr:nvSpPr>
        <xdr:cNvPr id="4" name="Arrow: Right 3">
          <a:extLst>
            <a:ext uri="{FF2B5EF4-FFF2-40B4-BE49-F238E27FC236}">
              <a16:creationId xmlns:a16="http://schemas.microsoft.com/office/drawing/2014/main" id="{00000000-0008-0000-0500-000004000000}"/>
            </a:ext>
          </a:extLst>
        </xdr:cNvPr>
        <xdr:cNvSpPr/>
      </xdr:nvSpPr>
      <xdr:spPr>
        <a:xfrm flipH="1">
          <a:off x="7986994" y="0"/>
          <a:ext cx="5020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editAs="oneCell">
        <xdr:from>
          <xdr:col>16</xdr:col>
          <xdr:colOff>25400</xdr:colOff>
          <xdr:row>28</xdr:row>
          <xdr:rowOff>177800</xdr:rowOff>
        </xdr:from>
        <xdr:to>
          <xdr:col>16</xdr:col>
          <xdr:colOff>330200</xdr:colOff>
          <xdr:row>30</xdr:row>
          <xdr:rowOff>31750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5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6350</xdr:colOff>
          <xdr:row>29</xdr:row>
          <xdr:rowOff>158750</xdr:rowOff>
        </xdr:from>
        <xdr:to>
          <xdr:col>16</xdr:col>
          <xdr:colOff>304800</xdr:colOff>
          <xdr:row>31</xdr:row>
          <xdr:rowOff>25400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5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25400</xdr:colOff>
          <xdr:row>30</xdr:row>
          <xdr:rowOff>158750</xdr:rowOff>
        </xdr:from>
        <xdr:to>
          <xdr:col>16</xdr:col>
          <xdr:colOff>311150</xdr:colOff>
          <xdr:row>32</xdr:row>
          <xdr:rowOff>25400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5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25400</xdr:colOff>
          <xdr:row>31</xdr:row>
          <xdr:rowOff>152400</xdr:rowOff>
        </xdr:from>
        <xdr:to>
          <xdr:col>16</xdr:col>
          <xdr:colOff>311150</xdr:colOff>
          <xdr:row>33</xdr:row>
          <xdr:rowOff>25400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5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1263650</xdr:colOff>
          <xdr:row>6</xdr:row>
          <xdr:rowOff>184150</xdr:rowOff>
        </xdr:from>
        <xdr:to>
          <xdr:col>2</xdr:col>
          <xdr:colOff>1606550</xdr:colOff>
          <xdr:row>8</xdr:row>
          <xdr:rowOff>38100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11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gsanderson/AppData/Local/Microsoft/Windows/INetCache/Content.Outlook/PYQVG54U/Supplier%20Request%20Form.xlsm" TargetMode="External"/><Relationship Id="rId1" Type="http://schemas.openxmlformats.org/officeDocument/2006/relationships/externalLinkPath" Target="/Users/gsanderson/AppData/Local/Microsoft/Windows/INetCache/Content.Outlook/PYQVG54U/Supplier%20Request%20Form.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ers/tjohnstone/Downloads/Supplier%20Request%20Non%20QQ%20v2.7.xlsx" TargetMode="External"/><Relationship Id="rId1" Type="http://schemas.openxmlformats.org/officeDocument/2006/relationships/externalLinkPath" Target="/Users/tjohnstone/Downloads/Supplier%20Request%20Non%20QQ%20v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upplier Request - Form"/>
      <sheetName val="Contract Information"/>
      <sheetName val="Sheet1"/>
      <sheetName val="CPT Use only"/>
    </sheetNames>
    <sheetDataSet>
      <sheetData sheetId="0" refreshError="1"/>
      <sheetData sheetId="1" refreshError="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MPORTANT"/>
      <sheetName val="Supplier Request &lt;25K"/>
      <sheetName val="SWL application"/>
      <sheetName val="Sheet1"/>
      <sheetName val="P2P Team Use Only"/>
    </sheetNames>
    <sheetDataSet>
      <sheetData sheetId="0" refreshError="1"/>
      <sheetData sheetId="1"/>
      <sheetData sheetId="2" refreshError="1"/>
      <sheetData sheetId="3"/>
      <sheetData sheetId="4" refreshError="1"/>
    </sheetDataSet>
  </externalBook>
</externalLink>
</file>

<file path=xl/persons/person.xml><?xml version="1.0" encoding="utf-8"?>
<personList xmlns="http://schemas.microsoft.com/office/spreadsheetml/2018/threadedcomments" xmlns:x="http://schemas.openxmlformats.org/spreadsheetml/2006/main">
  <person displayName="Claire Reilly" id="{0AA64DAC-2EF3-4CA4-ACF5-B71573407472}" userId="S::claire.reilly@enfield.gov.uk::6f2a4fff-01c0-4361-8429-8d48e7ff34fa"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91" dT="2026-01-06T13:45:48.39" personId="{0AA64DAC-2EF3-4CA4-ACF5-B71573407472}" id="{FE332373-8DD0-40DB-B7A9-5772D7770A77}">
    <text xml:space="preserve">Change to speech and language
</text>
  </threadedComment>
</ThreadedComments>
</file>

<file path=xl/threadedComments/threadedComment2.xml><?xml version="1.0" encoding="utf-8"?>
<ThreadedComments xmlns="http://schemas.microsoft.com/office/spreadsheetml/2018/threadedcomments" xmlns:x="http://schemas.openxmlformats.org/spreadsheetml/2006/main">
  <threadedComment ref="D31" dT="2024-07-08T12:52:18.39" personId="{0AA64DAC-2EF3-4CA4-ACF5-B71573407472}" id="{44449488-18BC-4929-BB07-98679B45544A}">
    <text>do we need a drop down for this? better as free text?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file:///C:\intranetlawandgovernance\legal\Forms\AllItems.aspx%3fFolderCTID=0x0120007A34B4D14EA06948B462CD523C4B4A40&amp;id=\sites\intranetlawandgovernance\legal\Legal%20Precedents\Contracts%20Legal%20Precedents%20v%205&amp;viewid=1c56929d-0865-493e-a9c6-6989f14e4fca" TargetMode="External"/><Relationship Id="rId1" Type="http://schemas.openxmlformats.org/officeDocument/2006/relationships/hyperlink" Target="file:///C:\:x:\r\sites\intranetprocurement\_layouts\15\Doc.aspx%3fsourcedoc=%7bC7BDC9FB-C2FB-414F-92BB-47AF8EA5D176%7d&amp;file=Contract-Classification-Tiering-Tool-V1.2.xlsx&amp;action=default&amp;mobileredirect=true"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hyperlink" Target="file:///C:\intranetlawandgovernance\legal\Forms\AllItems.aspx%3fFolderCTID=0x0120007A34B4D14EA06948B462CD523C4B4A40&amp;id=\sites\intranetlawandgovernance\legal\Legal%20Precedents\Contracts%20Legal%20Precedents%20v%205&amp;viewid=1c56929d-0865-493e-a9c6-6989f14e4fca" TargetMode="External"/><Relationship Id="rId1" Type="http://schemas.openxmlformats.org/officeDocument/2006/relationships/hyperlink" Target="file:///C:\:x:\r\sites\intranetprocurement\_layouts\15\Doc.aspx%3fsourcedoc=%7bC7BDC9FB-C2FB-414F-92BB-47AF8EA5D176%7d&amp;file=Contract-Classification-Tiering-Tool-V1.2.xlsx&amp;action=default&amp;mobileredirect=true" TargetMode="Externa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gov.uk/government/publications/procurement-act-2023-short-guides/suppliers-how-to-register-your-organisation-and-first-administrator-on-find-a-tender-in-three-easy-steps-html" TargetMode="External"/><Relationship Id="rId1" Type="http://schemas.openxmlformats.org/officeDocument/2006/relationships/hyperlink" Target="file:///C:\intranetprocurement" TargetMode="External"/></Relationships>
</file>

<file path=xl/worksheets/_rels/sheet3.xml.rels><?xml version="1.0" encoding="UTF-8" standalone="yes"?>
<Relationships xmlns="http://schemas.openxmlformats.org/package/2006/relationships"><Relationship Id="rId3" Type="http://schemas.openxmlformats.org/officeDocument/2006/relationships/package" Target="../embeddings/Microsoft_Visio_Drawing.vsdx"/><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image" Target="../media/image2.emf"/><Relationship Id="rId5" Type="http://schemas.openxmlformats.org/officeDocument/2006/relationships/package" Target="../embeddings/Microsoft_Visio_Drawing1.vsdx"/><Relationship Id="rId4" Type="http://schemas.openxmlformats.org/officeDocument/2006/relationships/image" Target="../media/image1.emf"/></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londonboroughofenfield.my.site.com/s/Welcome" TargetMode="Externa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4.bin"/><Relationship Id="rId7" Type="http://schemas.openxmlformats.org/officeDocument/2006/relationships/ctrlProp" Target="../ctrlProps/ctrlProp2.xml"/><Relationship Id="rId2" Type="http://schemas.openxmlformats.org/officeDocument/2006/relationships/hyperlink" Target="https://new.enfield.gov.uk/privacy-notice/specific-purposes/" TargetMode="External"/><Relationship Id="rId1" Type="http://schemas.openxmlformats.org/officeDocument/2006/relationships/hyperlink" Target="https://new.enfield.gov.uk/services/business-and-licensing/purchase-order-terms-conditions-business-and-licensing.pdf" TargetMode="External"/><Relationship Id="rId6" Type="http://schemas.openxmlformats.org/officeDocument/2006/relationships/ctrlProp" Target="../ctrlProps/ctrlProp1.xml"/><Relationship Id="rId5" Type="http://schemas.openxmlformats.org/officeDocument/2006/relationships/vmlDrawing" Target="../drawings/vmlDrawing3.vml"/><Relationship Id="rId10" Type="http://schemas.openxmlformats.org/officeDocument/2006/relationships/ctrlProp" Target="../ctrlProps/ctrlProp5.xml"/><Relationship Id="rId4" Type="http://schemas.openxmlformats.org/officeDocument/2006/relationships/drawing" Target="../drawings/drawing2.xml"/><Relationship Id="rId9" Type="http://schemas.openxmlformats.org/officeDocument/2006/relationships/ctrlProp" Target="../ctrlProps/ctrlProp4.xml"/></Relationships>
</file>

<file path=xl/worksheets/_rels/sheet8.xml.rels><?xml version="1.0" encoding="UTF-8" standalone="yes"?>
<Relationships xmlns="http://schemas.openxmlformats.org/package/2006/relationships"><Relationship Id="rId3" Type="http://schemas.openxmlformats.org/officeDocument/2006/relationships/hyperlink" Target="https://enfield365.sharepoint.com/:w:/r/sites/intranetprocurement/_layouts/15/Doc.aspx?sourcedoc=%7B95801BCB-3515-46C7-9D45-DA612308CE56%7D&amp;file=Conflict%20of%20interest%20declaration%20form.docx&amp;action=default&amp;mobileredirect=true" TargetMode="External"/><Relationship Id="rId2" Type="http://schemas.openxmlformats.org/officeDocument/2006/relationships/hyperlink" Target="../../../../../intranetlawandgovernance/legal/Forms/AllItems.aspx?id=%2fsites%2fintranetlawandgovernance%2flegal%2fLegal+Precedents%2fContracts+Templates+and+User+Guides&amp;viewid=1c56929d-0865-493e-a9c6-6989f14e4fca&amp;as=json&amp;FolderCTID=0x0120007A34B4D14EA06948B462CD523C4B4A40&amp;xsdata=MDV8MDJ8VG9tLkpvaG5zdG9uZUBlbmZpZWxkLmdvdi51a3w2YmJkZjAxZWRhMDI0MWI1OGU3MjA4ZGUyZDk1MGQ2Y3xjYzE4YjkxZDFiYjI0ZDliYWM3NjdhNDQ0NzQ4OGQ0OXwwfDB8NjM4OTk4MzE1MzU5ODMxNDU5fFVua25vd258VFdGcGJHWnNiM2Q4ZXlKRmJYQjBlVTFoY0draU9uUnlkV1VzSWxZaU9pSXdMakF1TURBd01DSXNJbEFpT2lKWGFXNHpNaUlzSWtGT0lqb2lUV0ZwYkNJc0lsZFVJam95ZlE9PXwwfHx8&amp;sdata=L2F2OEw3L3hIT2JyTFc5bUJvQkxFbURKaW5jR0dYWWUwV0hnQzBSN1gzWT0%3d&amp;clickparams=eyAiWC1BcHBOYW1lIiA6ICJNaWNyb3NvZnQgT3V0bG9vayIsICJYLUFwcFZlcnNpb24iIDogIjE2LjAuMTkyMzEuMjAyNDYiLCAiT1MiIDogIldpbmRvd3MiIH0%3D" TargetMode="External"/><Relationship Id="rId1" Type="http://schemas.openxmlformats.org/officeDocument/2006/relationships/hyperlink" Target="https://enfield365.sharepoint.com/:x:/r/sites/intranetprocurement/_layouts/15/Doc.aspx?sourcedoc=%7B8C0B9991-997A-47B6-B404-723DFA262796%7D&amp;file=Direct%20Award%20and%20Waiver%20Form.xlsx&amp;action=default&amp;mobileredirect=true" TargetMode="External"/><Relationship Id="rId4"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A7EAD-A42D-43F6-8596-CD2ACE8F9D55}">
  <sheetPr codeName="Sheet1"/>
  <dimension ref="B2:C26"/>
  <sheetViews>
    <sheetView showGridLines="0" workbookViewId="0"/>
  </sheetViews>
  <sheetFormatPr defaultColWidth="9.08984375" defaultRowHeight="14" x14ac:dyDescent="0.3"/>
  <cols>
    <col min="1" max="1" width="9.08984375" style="1"/>
    <col min="2" max="2" width="88.36328125" style="1" bestFit="1" customWidth="1"/>
    <col min="3" max="3" width="67" style="1" bestFit="1" customWidth="1"/>
    <col min="4" max="16384" width="9.08984375" style="1"/>
  </cols>
  <sheetData>
    <row r="2" spans="2:3" x14ac:dyDescent="0.3">
      <c r="B2" s="248" t="s">
        <v>0</v>
      </c>
      <c r="C2" s="248"/>
    </row>
    <row r="3" spans="2:3" x14ac:dyDescent="0.3">
      <c r="B3" s="60"/>
      <c r="C3" s="60"/>
    </row>
    <row r="4" spans="2:3" x14ac:dyDescent="0.3">
      <c r="B4" s="61" t="s">
        <v>1</v>
      </c>
      <c r="C4" s="109"/>
    </row>
    <row r="5" spans="2:3" x14ac:dyDescent="0.3">
      <c r="B5" s="62"/>
      <c r="C5" s="62"/>
    </row>
    <row r="6" spans="2:3" x14ac:dyDescent="0.3">
      <c r="B6" s="61" t="s">
        <v>2</v>
      </c>
      <c r="C6" s="62"/>
    </row>
    <row r="7" spans="2:3" x14ac:dyDescent="0.3">
      <c r="B7" s="250" t="str" cm="1">
        <f t="array" ref="B7">IFERROR(_xlfn.IFS(C4=Lists!D10,"Please continue with the below questions",'Procurement Route (OLD)'!C4=Lists!D11,"Please complete the 'Requestor Form' tab and 'Exception_Waiver Form' tab and send this document to Procurement Support for approval"),"")</f>
        <v/>
      </c>
      <c r="C7" s="250"/>
    </row>
    <row r="9" spans="2:3" x14ac:dyDescent="0.3">
      <c r="B9" s="45" t="s">
        <v>3</v>
      </c>
      <c r="C9" s="58"/>
    </row>
    <row r="10" spans="2:3" x14ac:dyDescent="0.3">
      <c r="B10" s="46"/>
      <c r="C10" s="46"/>
    </row>
    <row r="11" spans="2:3" x14ac:dyDescent="0.3">
      <c r="B11" s="45" t="s">
        <v>2</v>
      </c>
      <c r="C11" s="46"/>
    </row>
    <row r="12" spans="2:3" x14ac:dyDescent="0.3">
      <c r="B12" s="68" t="str" cm="1">
        <f t="array" ref="B12">IFERROR(_xlfn.IFS(C9="No - Total spend will be below £25,000","Please download and complete the Supplier Request Non QQ form from the Exchequer intranet site and send to your line manager for approval.They should then send the document to Vendors to continue supplier set up",C9="Yes - Total spend will be £25,000 or above","Please continue with the below questions"),"")</f>
        <v/>
      </c>
      <c r="C12" s="67"/>
    </row>
    <row r="14" spans="2:3" x14ac:dyDescent="0.3">
      <c r="B14" s="45" t="s">
        <v>4</v>
      </c>
      <c r="C14" s="48"/>
    </row>
    <row r="15" spans="2:3" x14ac:dyDescent="0.3">
      <c r="B15" s="46"/>
      <c r="C15" s="46"/>
    </row>
    <row r="16" spans="2:3" x14ac:dyDescent="0.3">
      <c r="B16" s="45" t="s">
        <v>2</v>
      </c>
      <c r="C16" s="46"/>
    </row>
    <row r="17" spans="2:3" ht="35" customHeight="1" x14ac:dyDescent="0.3">
      <c r="B17" s="249" t="str" cm="1">
        <f t="array" ref="B17">IFERROR(_xlfn.IFS(C14="Yes - This spend is exempt from Procurement Regulations","Please select the exemption justification below, complete the Supplier Request Non QQ form, and send this document to your line manager for approval.  They should then send the approved form to Vendors to continue with the supplier set up",C14="No - This spend is not exempt from Procurement Regulations","Please continue with the below questions"),"")</f>
        <v/>
      </c>
      <c r="C17" s="249"/>
    </row>
    <row r="19" spans="2:3" x14ac:dyDescent="0.3">
      <c r="B19" s="2" t="str">
        <f>IF(C14="Yes - This spend is exempt from Procurement Regulations","Exemption Applicable","")</f>
        <v/>
      </c>
    </row>
    <row r="20" spans="2:3" x14ac:dyDescent="0.3">
      <c r="B20" s="44"/>
    </row>
    <row r="21" spans="2:3" ht="14.5" thickBot="1" x14ac:dyDescent="0.35"/>
    <row r="22" spans="2:3" ht="15" thickTop="1" thickBot="1" x14ac:dyDescent="0.35">
      <c r="B22" s="45" t="s">
        <v>5</v>
      </c>
      <c r="C22" s="47"/>
    </row>
    <row r="23" spans="2:3" ht="14.5" thickTop="1" x14ac:dyDescent="0.3">
      <c r="B23" s="46"/>
      <c r="C23" s="46"/>
    </row>
    <row r="24" spans="2:3" x14ac:dyDescent="0.3">
      <c r="B24" s="45" t="s">
        <v>2</v>
      </c>
      <c r="C24" s="46"/>
    </row>
    <row r="25" spans="2:3" ht="41.4" customHeight="1" x14ac:dyDescent="0.3">
      <c r="B25" s="251" t="str" cm="1">
        <f t="array" ref="B25">IFERROR(_xlfn.IFS(C22="Yes - This contract was procured using the London Tenders Portal","Please download the Supplier Creation Form using the link in the LTP, enter your DN reference into cell D10, and send the form to your supplier through the London Tenders Portal",C22="No - This contract was not procured using the London Tenders Portal","Please contact Procurement Support for further advice"),"")</f>
        <v/>
      </c>
      <c r="C25" s="251"/>
    </row>
    <row r="26" spans="2:3" x14ac:dyDescent="0.3">
      <c r="B26" s="56"/>
      <c r="C26" s="56"/>
    </row>
  </sheetData>
  <mergeCells count="4">
    <mergeCell ref="B2:C2"/>
    <mergeCell ref="B17:C17"/>
    <mergeCell ref="B7:C7"/>
    <mergeCell ref="B25:C25"/>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9" id="{0F93BD50-FFD7-47B5-AC5E-B26D508527BD}">
            <xm:f>$C$14=Lists!$D$4</xm:f>
            <x14:dxf>
              <border>
                <left style="thin">
                  <color auto="1"/>
                </left>
                <right style="thin">
                  <color auto="1"/>
                </right>
                <top style="thin">
                  <color auto="1"/>
                </top>
                <bottom style="thin">
                  <color auto="1"/>
                </bottom>
                <vertical/>
                <horizontal/>
              </border>
            </x14:dxf>
          </x14:cfRule>
          <xm:sqref>B20</xm:sqref>
        </x14:conditionalFormatting>
        <x14:conditionalFormatting xmlns:xm="http://schemas.microsoft.com/office/excel/2006/main">
          <x14:cfRule type="expression" priority="2" id="{CDC7381C-5F99-4F04-A481-8C65F37B15B2}">
            <xm:f>$C$4=Lists!$D$10</xm:f>
            <x14:dxf>
              <font>
                <color auto="1"/>
              </font>
            </x14:dxf>
          </x14:cfRule>
          <xm:sqref>B9:C11 B12</xm:sqref>
        </x14:conditionalFormatting>
        <x14:conditionalFormatting xmlns:xm="http://schemas.microsoft.com/office/excel/2006/main">
          <x14:cfRule type="expression" priority="8" id="{FA24F0B7-F4EB-4B03-82C0-5E1AA5860778}">
            <xm:f>$C$9=Lists!$B$4</xm:f>
            <x14:dxf>
              <font>
                <color auto="1"/>
              </font>
            </x14:dxf>
          </x14:cfRule>
          <xm:sqref>B13:C16</xm:sqref>
        </x14:conditionalFormatting>
        <x14:conditionalFormatting xmlns:xm="http://schemas.microsoft.com/office/excel/2006/main">
          <x14:cfRule type="expression" priority="11" id="{2C437081-7D92-4C77-989A-F770F1F74094}">
            <xm:f>AND($C$9=Lists!$B$4,$C$14=Lists!$D$3)</xm:f>
            <x14:dxf>
              <font>
                <color auto="1"/>
              </font>
            </x14:dxf>
          </x14:cfRule>
          <xm:sqref>B22:C24 B25 B26:C26</xm:sqref>
        </x14:conditionalFormatting>
        <x14:conditionalFormatting xmlns:xm="http://schemas.microsoft.com/office/excel/2006/main">
          <x14:cfRule type="expression" priority="1" id="{4B86E48A-D36C-45F0-AA5D-14A125B52012}">
            <xm:f>$C$4=Lists!$D$10</xm:f>
            <x14:dxf>
              <border>
                <left style="thin">
                  <color auto="1"/>
                </left>
                <right style="thin">
                  <color auto="1"/>
                </right>
                <top style="thin">
                  <color auto="1"/>
                </top>
                <bottom style="thin">
                  <color auto="1"/>
                </bottom>
                <vertical/>
                <horizontal/>
              </border>
            </x14:dxf>
          </x14:cfRule>
          <xm:sqref>C9</xm:sqref>
        </x14:conditionalFormatting>
        <x14:conditionalFormatting xmlns:xm="http://schemas.microsoft.com/office/excel/2006/main">
          <x14:cfRule type="expression" priority="6" id="{369837B7-7368-4437-B2C5-C0630C312ED0}">
            <xm:f>$C$9=Lists!$B$4</xm:f>
            <x14:dxf>
              <border>
                <left style="thin">
                  <color auto="1"/>
                </left>
                <right style="thin">
                  <color auto="1"/>
                </right>
                <top style="thin">
                  <color auto="1"/>
                </top>
                <bottom style="thin">
                  <color auto="1"/>
                </bottom>
                <vertical/>
                <horizontal/>
              </border>
            </x14:dxf>
          </x14:cfRule>
          <xm:sqref>C14</xm:sqref>
        </x14:conditionalFormatting>
        <x14:conditionalFormatting xmlns:xm="http://schemas.microsoft.com/office/excel/2006/main">
          <x14:cfRule type="expression" priority="10" id="{292ACFBD-77CF-4ABA-991E-A73EB46D43A5}">
            <xm:f>AND($C$9=Lists!$B$4,$C$14=Lists!$D$3)</xm:f>
            <x14:dxf>
              <border>
                <left style="thin">
                  <color auto="1"/>
                </left>
                <right style="thin">
                  <color auto="1"/>
                </right>
                <top style="thin">
                  <color auto="1"/>
                </top>
                <bottom style="thin">
                  <color auto="1"/>
                </bottom>
                <vertical/>
                <horizontal/>
              </border>
            </x14:dxf>
          </x14:cfRule>
          <xm:sqref>C22</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E1D439F7-6509-41DF-A389-4357CEECED20}">
          <x14:formula1>
            <xm:f>Lists!$B$3:$B$4</xm:f>
          </x14:formula1>
          <xm:sqref>C9</xm:sqref>
        </x14:dataValidation>
        <x14:dataValidation type="list" allowBlank="1" showInputMessage="1" showErrorMessage="1" xr:uid="{70DF7F4A-244B-4737-972F-8AE41124F017}">
          <x14:formula1>
            <xm:f>Lists!$D$3:$D$4</xm:f>
          </x14:formula1>
          <xm:sqref>C14</xm:sqref>
        </x14:dataValidation>
        <x14:dataValidation type="list" allowBlank="1" showInputMessage="1" showErrorMessage="1" xr:uid="{2848B931-E23E-4C04-8EDB-9C97609F9D20}">
          <x14:formula1>
            <xm:f>Lists!$H$3:$H$4</xm:f>
          </x14:formula1>
          <xm:sqref>C22</xm:sqref>
        </x14:dataValidation>
        <x14:dataValidation type="list" allowBlank="1" showInputMessage="1" showErrorMessage="1" xr:uid="{DD1DE00B-0D21-4828-895E-2BED77E9CECD}">
          <x14:formula1>
            <xm:f>Lists!$D$10:$D$11</xm:f>
          </x14:formula1>
          <xm:sqref>C4</xm:sqref>
        </x14:dataValidation>
        <x14:dataValidation type="list" allowBlank="1" showInputMessage="1" showErrorMessage="1" xr:uid="{5A3893B1-66E6-4E87-9B35-23B407F0AFAD}">
          <x14:formula1>
            <xm:f>Lists!$F$3:$F$9</xm:f>
          </x14:formula1>
          <xm:sqref>B20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DB45B-BD73-4BAB-9F30-946505BB3E61}">
  <sheetPr codeName="Sheet7"/>
  <dimension ref="B1:G31"/>
  <sheetViews>
    <sheetView topLeftCell="A13" workbookViewId="0">
      <selection activeCell="C22" sqref="C22"/>
    </sheetView>
  </sheetViews>
  <sheetFormatPr defaultRowHeight="14.5" x14ac:dyDescent="0.35"/>
  <cols>
    <col min="2" max="2" width="76.6328125" bestFit="1" customWidth="1"/>
    <col min="3" max="3" width="79.453125" customWidth="1"/>
  </cols>
  <sheetData>
    <row r="1" spans="2:4" x14ac:dyDescent="0.35">
      <c r="B1" t="s">
        <v>991</v>
      </c>
      <c r="C1" t="s">
        <v>992</v>
      </c>
    </row>
    <row r="2" spans="2:4" x14ac:dyDescent="0.35">
      <c r="B2" s="1" t="s">
        <v>844</v>
      </c>
      <c r="C2" s="105" t="s">
        <v>993</v>
      </c>
    </row>
    <row r="3" spans="2:4" x14ac:dyDescent="0.35">
      <c r="B3" s="62" t="s">
        <v>894</v>
      </c>
      <c r="C3" s="1" t="s">
        <v>994</v>
      </c>
    </row>
    <row r="4" spans="2:4" x14ac:dyDescent="0.35">
      <c r="B4" s="1" t="s">
        <v>897</v>
      </c>
      <c r="C4" s="1" t="s">
        <v>995</v>
      </c>
    </row>
    <row r="5" spans="2:4" x14ac:dyDescent="0.35">
      <c r="B5" s="1" t="s">
        <v>848</v>
      </c>
      <c r="C5" s="1" t="s">
        <v>996</v>
      </c>
      <c r="D5" t="s">
        <v>997</v>
      </c>
    </row>
    <row r="6" spans="2:4" x14ac:dyDescent="0.35">
      <c r="B6" s="1" t="s">
        <v>998</v>
      </c>
      <c r="C6" s="1" t="s">
        <v>999</v>
      </c>
    </row>
    <row r="7" spans="2:4" x14ac:dyDescent="0.35">
      <c r="B7" s="1" t="s">
        <v>852</v>
      </c>
      <c r="C7" s="1" t="s">
        <v>1000</v>
      </c>
    </row>
    <row r="8" spans="2:4" x14ac:dyDescent="0.35">
      <c r="B8" s="1" t="s">
        <v>857</v>
      </c>
      <c r="C8" s="1" t="s">
        <v>1001</v>
      </c>
    </row>
    <row r="9" spans="2:4" x14ac:dyDescent="0.35">
      <c r="B9" s="1" t="s">
        <v>1002</v>
      </c>
      <c r="C9" s="1" t="s">
        <v>1003</v>
      </c>
    </row>
    <row r="11" spans="2:4" x14ac:dyDescent="0.35">
      <c r="C11" s="1" t="s">
        <v>1004</v>
      </c>
    </row>
    <row r="14" spans="2:4" x14ac:dyDescent="0.35">
      <c r="B14" s="1" t="s">
        <v>861</v>
      </c>
    </row>
    <row r="15" spans="2:4" x14ac:dyDescent="0.35">
      <c r="B15" s="1" t="s">
        <v>865</v>
      </c>
      <c r="C15" t="s">
        <v>1005</v>
      </c>
    </row>
    <row r="16" spans="2:4" x14ac:dyDescent="0.35">
      <c r="B16" s="1" t="s">
        <v>867</v>
      </c>
      <c r="C16" t="s">
        <v>1006</v>
      </c>
    </row>
    <row r="17" spans="2:7" x14ac:dyDescent="0.35">
      <c r="B17" s="1" t="s">
        <v>869</v>
      </c>
    </row>
    <row r="18" spans="2:7" x14ac:dyDescent="0.35">
      <c r="B18" s="1" t="s">
        <v>873</v>
      </c>
    </row>
    <row r="19" spans="2:7" x14ac:dyDescent="0.35">
      <c r="B19" s="1" t="s">
        <v>876</v>
      </c>
    </row>
    <row r="20" spans="2:7" x14ac:dyDescent="0.35">
      <c r="B20" s="1" t="s">
        <v>879</v>
      </c>
      <c r="C20" s="112" t="s">
        <v>1007</v>
      </c>
    </row>
    <row r="21" spans="2:7" x14ac:dyDescent="0.35">
      <c r="B21" s="1" t="s">
        <v>882</v>
      </c>
      <c r="C21" s="112" t="s">
        <v>1007</v>
      </c>
    </row>
    <row r="22" spans="2:7" x14ac:dyDescent="0.35">
      <c r="B22" s="1" t="s">
        <v>885</v>
      </c>
      <c r="C22" t="s">
        <v>1008</v>
      </c>
    </row>
    <row r="23" spans="2:7" x14ac:dyDescent="0.35">
      <c r="B23" s="1" t="s">
        <v>1009</v>
      </c>
    </row>
    <row r="25" spans="2:7" x14ac:dyDescent="0.35">
      <c r="C25" t="s">
        <v>1010</v>
      </c>
    </row>
    <row r="28" spans="2:7" x14ac:dyDescent="0.35">
      <c r="C28" s="106"/>
      <c r="D28" s="106"/>
      <c r="E28" s="106"/>
      <c r="F28" s="106"/>
      <c r="G28" s="106"/>
    </row>
    <row r="29" spans="2:7" x14ac:dyDescent="0.35">
      <c r="C29" s="106"/>
      <c r="D29" s="106"/>
      <c r="E29" s="106"/>
      <c r="F29" s="106"/>
      <c r="G29" s="106"/>
    </row>
    <row r="30" spans="2:7" x14ac:dyDescent="0.35">
      <c r="C30" s="106"/>
      <c r="D30" s="106"/>
      <c r="E30" s="106"/>
      <c r="F30" s="106"/>
      <c r="G30" s="106"/>
    </row>
    <row r="31" spans="2:7" x14ac:dyDescent="0.35">
      <c r="C31" s="106"/>
      <c r="D31" s="106"/>
      <c r="E31" s="106"/>
      <c r="F31" s="106"/>
      <c r="G31" s="10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ADBF2-82E4-47F0-ACDA-2CEEB7452CC2}">
  <sheetPr codeName="Sheet8"/>
  <dimension ref="B2:S92"/>
  <sheetViews>
    <sheetView showGridLines="0" topLeftCell="A61" workbookViewId="0">
      <selection activeCell="B68" sqref="B68"/>
    </sheetView>
  </sheetViews>
  <sheetFormatPr defaultColWidth="8.90625" defaultRowHeight="14" x14ac:dyDescent="0.3"/>
  <cols>
    <col min="1" max="1" width="8.90625" style="1"/>
    <col min="2" max="2" width="34" style="1" customWidth="1"/>
    <col min="3" max="3" width="8.90625" style="1"/>
    <col min="4" max="4" width="15.36328125" style="1" bestFit="1" customWidth="1"/>
    <col min="5" max="8" width="8.90625" style="1"/>
    <col min="9" max="9" width="8.6328125" style="1" customWidth="1"/>
    <col min="10" max="17" width="8.90625" style="1"/>
    <col min="18" max="18" width="10.36328125" style="1" customWidth="1"/>
    <col min="19" max="16384" width="8.90625" style="1"/>
  </cols>
  <sheetData>
    <row r="2" spans="2:19" x14ac:dyDescent="0.3">
      <c r="B2" s="229" t="s">
        <v>1011</v>
      </c>
      <c r="C2" s="229"/>
      <c r="D2" s="229"/>
      <c r="E2" s="229"/>
      <c r="F2" s="229"/>
      <c r="G2" s="229"/>
      <c r="H2" s="229"/>
      <c r="I2" s="229"/>
      <c r="J2" s="229"/>
      <c r="K2" s="229"/>
      <c r="L2" s="229"/>
      <c r="M2" s="229"/>
      <c r="N2" s="229"/>
      <c r="O2" s="229"/>
      <c r="P2" s="229"/>
      <c r="Q2" s="229"/>
      <c r="R2" s="229"/>
      <c r="S2" s="229"/>
    </row>
    <row r="3" spans="2:19" x14ac:dyDescent="0.3">
      <c r="B3" s="229" t="s">
        <v>1012</v>
      </c>
      <c r="C3" s="229"/>
      <c r="D3" s="229"/>
      <c r="E3" s="229"/>
      <c r="F3" s="229"/>
      <c r="G3" s="229"/>
      <c r="H3" s="229"/>
      <c r="I3" s="229"/>
      <c r="J3" s="229"/>
      <c r="K3" s="229"/>
      <c r="L3" s="229"/>
      <c r="M3" s="229"/>
      <c r="N3" s="229"/>
      <c r="O3" s="229"/>
      <c r="P3" s="229"/>
      <c r="Q3" s="229"/>
      <c r="R3" s="229"/>
      <c r="S3" s="229"/>
    </row>
    <row r="4" spans="2:19" x14ac:dyDescent="0.3">
      <c r="B4" s="229" t="s">
        <v>1013</v>
      </c>
      <c r="C4" s="229"/>
      <c r="D4" s="229"/>
      <c r="E4" s="229"/>
      <c r="F4" s="229"/>
      <c r="G4" s="229"/>
      <c r="H4" s="229"/>
      <c r="I4" s="229"/>
      <c r="J4" s="229"/>
      <c r="K4" s="229"/>
      <c r="L4" s="229"/>
      <c r="M4" s="229"/>
      <c r="N4" s="229"/>
      <c r="O4" s="229"/>
      <c r="P4" s="229"/>
      <c r="Q4" s="229"/>
      <c r="R4" s="229"/>
    </row>
    <row r="5" spans="2:19" x14ac:dyDescent="0.3">
      <c r="B5" s="57" t="s">
        <v>1014</v>
      </c>
      <c r="C5" s="103"/>
      <c r="D5" s="103"/>
      <c r="E5" s="103"/>
      <c r="F5" s="103"/>
      <c r="G5" s="103"/>
      <c r="H5" s="103"/>
      <c r="I5" s="103"/>
      <c r="J5" s="103"/>
      <c r="K5" s="57"/>
      <c r="L5" s="57"/>
      <c r="M5" s="57"/>
      <c r="N5" s="57"/>
      <c r="O5" s="57"/>
      <c r="P5" s="57"/>
      <c r="Q5" s="57"/>
      <c r="R5" s="57"/>
    </row>
    <row r="6" spans="2:19" x14ac:dyDescent="0.3">
      <c r="B6" s="59" t="s">
        <v>780</v>
      </c>
      <c r="C6" s="59"/>
      <c r="D6" s="59"/>
      <c r="E6" s="59"/>
      <c r="F6" s="59"/>
      <c r="G6" s="59"/>
      <c r="H6" s="59"/>
      <c r="I6" s="57"/>
      <c r="J6" s="57"/>
      <c r="K6" s="57"/>
      <c r="L6" s="57"/>
      <c r="M6" s="57"/>
      <c r="N6" s="57"/>
      <c r="O6" s="57"/>
      <c r="P6" s="57"/>
      <c r="Q6" s="57"/>
      <c r="R6" s="57"/>
    </row>
    <row r="8" spans="2:19" ht="14" customHeight="1" x14ac:dyDescent="0.3">
      <c r="B8" s="1" t="s">
        <v>1015</v>
      </c>
      <c r="D8" s="360" t="s">
        <v>865</v>
      </c>
      <c r="E8" s="361"/>
      <c r="F8" s="361"/>
      <c r="G8" s="361"/>
      <c r="H8" s="361"/>
      <c r="I8" s="361"/>
      <c r="J8" s="361"/>
      <c r="K8" s="361"/>
      <c r="L8" s="362"/>
      <c r="N8" s="227">
        <f>IF(D8='IF Lists'!B16,'IF Lists'!C16,IF(D8='IF Lists'!B15,'IF Lists'!D15,""))</f>
        <v>0</v>
      </c>
      <c r="O8" s="227"/>
      <c r="P8" s="227"/>
      <c r="Q8" s="227"/>
      <c r="R8" s="227"/>
    </row>
    <row r="9" spans="2:19" x14ac:dyDescent="0.3">
      <c r="D9" s="363"/>
      <c r="E9" s="364"/>
      <c r="F9" s="364"/>
      <c r="G9" s="364"/>
      <c r="H9" s="364"/>
      <c r="I9" s="364"/>
      <c r="J9" s="364"/>
      <c r="K9" s="364"/>
      <c r="L9" s="365"/>
      <c r="N9" s="227"/>
      <c r="O9" s="227"/>
      <c r="P9" s="227"/>
      <c r="Q9" s="227"/>
      <c r="R9" s="227"/>
    </row>
    <row r="10" spans="2:19" x14ac:dyDescent="0.3">
      <c r="D10" s="363"/>
      <c r="E10" s="364"/>
      <c r="F10" s="364"/>
      <c r="G10" s="364"/>
      <c r="H10" s="364"/>
      <c r="I10" s="364"/>
      <c r="J10" s="364"/>
      <c r="K10" s="364"/>
      <c r="L10" s="365"/>
      <c r="N10" s="227"/>
      <c r="O10" s="227"/>
      <c r="P10" s="227"/>
      <c r="Q10" s="227"/>
      <c r="R10" s="227"/>
    </row>
    <row r="11" spans="2:19" x14ac:dyDescent="0.3">
      <c r="D11" s="363"/>
      <c r="E11" s="364"/>
      <c r="F11" s="364"/>
      <c r="G11" s="364"/>
      <c r="H11" s="364"/>
      <c r="I11" s="364"/>
      <c r="J11" s="364"/>
      <c r="K11" s="364"/>
      <c r="L11" s="365"/>
      <c r="N11" s="227"/>
      <c r="O11" s="227"/>
      <c r="P11" s="227"/>
      <c r="Q11" s="227"/>
      <c r="R11" s="227"/>
    </row>
    <row r="12" spans="2:19" x14ac:dyDescent="0.3">
      <c r="D12" s="363"/>
      <c r="E12" s="364"/>
      <c r="F12" s="364"/>
      <c r="G12" s="364"/>
      <c r="H12" s="364"/>
      <c r="I12" s="364"/>
      <c r="J12" s="364"/>
      <c r="K12" s="364"/>
      <c r="L12" s="365"/>
    </row>
    <row r="13" spans="2:19" x14ac:dyDescent="0.3">
      <c r="D13" s="363"/>
      <c r="E13" s="364"/>
      <c r="F13" s="364"/>
      <c r="G13" s="364"/>
      <c r="H13" s="364"/>
      <c r="I13" s="364"/>
      <c r="J13" s="364"/>
      <c r="K13" s="364"/>
      <c r="L13" s="365"/>
    </row>
    <row r="14" spans="2:19" x14ac:dyDescent="0.3">
      <c r="D14" s="366"/>
      <c r="E14" s="367"/>
      <c r="F14" s="367"/>
      <c r="G14" s="367"/>
      <c r="H14" s="367"/>
      <c r="I14" s="367"/>
      <c r="J14" s="367"/>
      <c r="K14" s="367"/>
      <c r="L14" s="368"/>
    </row>
    <row r="15" spans="2:19" x14ac:dyDescent="0.3">
      <c r="D15" s="99"/>
      <c r="E15" s="99"/>
      <c r="F15" s="99"/>
      <c r="G15" s="99"/>
      <c r="H15" s="99"/>
      <c r="I15" s="99"/>
      <c r="J15" s="99"/>
      <c r="K15" s="99"/>
      <c r="L15" s="99"/>
    </row>
    <row r="16" spans="2:19" x14ac:dyDescent="0.3">
      <c r="B16" s="1" t="s">
        <v>782</v>
      </c>
      <c r="D16" s="128"/>
      <c r="E16" s="99"/>
      <c r="F16" s="99"/>
      <c r="G16" s="99"/>
      <c r="H16" s="99"/>
      <c r="I16" s="99"/>
      <c r="J16" s="99"/>
      <c r="K16" s="99"/>
      <c r="L16" s="99"/>
    </row>
    <row r="17" spans="2:14" ht="14.5" x14ac:dyDescent="0.35">
      <c r="B17" s="1" t="s">
        <v>783</v>
      </c>
      <c r="D17" s="128"/>
      <c r="F17" s="228"/>
      <c r="G17" s="228"/>
      <c r="H17" s="228"/>
      <c r="I17" s="228"/>
      <c r="J17" s="228"/>
      <c r="K17" s="228"/>
      <c r="L17" s="228"/>
      <c r="N17" s="65"/>
    </row>
    <row r="19" spans="2:14" x14ac:dyDescent="0.3">
      <c r="B19" s="1" t="s">
        <v>784</v>
      </c>
      <c r="D19" s="242"/>
      <c r="E19" s="240"/>
      <c r="F19" s="240"/>
      <c r="G19" s="240"/>
      <c r="H19" s="240"/>
      <c r="I19" s="240"/>
      <c r="J19" s="240"/>
      <c r="K19" s="240"/>
      <c r="L19" s="241"/>
    </row>
    <row r="20" spans="2:14" x14ac:dyDescent="0.3">
      <c r="D20" s="63"/>
      <c r="E20" s="63"/>
      <c r="F20" s="63"/>
      <c r="G20" s="63"/>
      <c r="H20" s="63"/>
      <c r="I20" s="63"/>
      <c r="J20" s="63"/>
      <c r="K20" s="63"/>
      <c r="L20" s="63"/>
    </row>
    <row r="21" spans="2:14" ht="32" customHeight="1" x14ac:dyDescent="0.3">
      <c r="B21" s="1" t="s">
        <v>785</v>
      </c>
      <c r="D21" s="148"/>
      <c r="E21" s="63"/>
      <c r="F21" s="228" t="s">
        <v>1016</v>
      </c>
      <c r="G21" s="228"/>
      <c r="H21" s="228"/>
      <c r="I21" s="228"/>
      <c r="J21" s="228"/>
      <c r="K21" s="228"/>
      <c r="L21" s="228"/>
      <c r="N21" s="64" t="s">
        <v>787</v>
      </c>
    </row>
    <row r="23" spans="2:14" x14ac:dyDescent="0.3">
      <c r="B23" s="1" t="s">
        <v>1017</v>
      </c>
      <c r="D23" s="149">
        <f>'Requestor Form'!C15</f>
        <v>0</v>
      </c>
    </row>
    <row r="24" spans="2:14" x14ac:dyDescent="0.3">
      <c r="B24" s="1" t="s">
        <v>1018</v>
      </c>
      <c r="D24" s="149">
        <f>'Requestor Form'!C18</f>
        <v>0</v>
      </c>
    </row>
    <row r="25" spans="2:14" x14ac:dyDescent="0.3">
      <c r="B25" s="1" t="s">
        <v>1019</v>
      </c>
      <c r="D25" s="128"/>
      <c r="F25" s="371" t="s">
        <v>1020</v>
      </c>
      <c r="G25" s="371"/>
      <c r="H25" s="371"/>
      <c r="I25" s="371"/>
      <c r="J25" s="371"/>
      <c r="K25" s="371"/>
      <c r="L25" s="371"/>
    </row>
    <row r="26" spans="2:14" x14ac:dyDescent="0.3">
      <c r="B26" s="1" t="s">
        <v>1021</v>
      </c>
      <c r="D26" s="128"/>
      <c r="F26" s="96"/>
      <c r="G26" s="371" t="s">
        <v>1022</v>
      </c>
      <c r="H26" s="371"/>
      <c r="I26" s="371"/>
      <c r="J26" s="371"/>
      <c r="K26" s="371"/>
      <c r="L26" s="96"/>
    </row>
    <row r="28" spans="2:14" x14ac:dyDescent="0.3">
      <c r="B28" s="1" t="s">
        <v>762</v>
      </c>
      <c r="D28" s="129">
        <f>'Requestor Form'!C13</f>
        <v>0</v>
      </c>
    </row>
    <row r="29" spans="2:14" x14ac:dyDescent="0.3">
      <c r="B29" s="1" t="s">
        <v>763</v>
      </c>
      <c r="D29" s="129">
        <f>'Requestor Form'!C14</f>
        <v>0</v>
      </c>
    </row>
    <row r="30" spans="2:14" ht="15" customHeight="1" x14ac:dyDescent="0.35">
      <c r="D30" s="44"/>
      <c r="F30" s="371" t="s">
        <v>1023</v>
      </c>
      <c r="G30" s="371"/>
      <c r="H30" s="371"/>
      <c r="I30" s="371"/>
      <c r="J30" s="371"/>
      <c r="K30" s="371"/>
      <c r="L30" s="371"/>
      <c r="M30" s="371"/>
      <c r="N30" s="65" t="s">
        <v>791</v>
      </c>
    </row>
    <row r="31" spans="2:14" ht="35.4" customHeight="1" x14ac:dyDescent="0.3">
      <c r="B31" s="1" t="s">
        <v>790</v>
      </c>
      <c r="D31" s="128"/>
      <c r="F31" s="371"/>
      <c r="G31" s="371"/>
      <c r="H31" s="371"/>
      <c r="I31" s="371"/>
      <c r="J31" s="371"/>
      <c r="K31" s="371"/>
      <c r="L31" s="371"/>
      <c r="M31" s="371"/>
    </row>
    <row r="32" spans="2:14" ht="13.5" customHeight="1" x14ac:dyDescent="0.35">
      <c r="B32" s="1" t="s">
        <v>792</v>
      </c>
      <c r="D32" s="128"/>
      <c r="F32" s="371" t="s">
        <v>1024</v>
      </c>
      <c r="G32" s="372"/>
      <c r="H32" s="372"/>
      <c r="I32" s="372"/>
      <c r="J32" s="372"/>
      <c r="K32" s="372"/>
      <c r="L32" s="372"/>
      <c r="M32" s="372"/>
    </row>
    <row r="34" spans="2:12" x14ac:dyDescent="0.3">
      <c r="B34" s="249" t="s">
        <v>797</v>
      </c>
      <c r="D34" s="218"/>
      <c r="E34" s="219"/>
      <c r="F34" s="219"/>
      <c r="G34" s="219"/>
      <c r="H34" s="219"/>
      <c r="I34" s="219"/>
      <c r="J34" s="219"/>
      <c r="K34" s="219"/>
      <c r="L34" s="220"/>
    </row>
    <row r="35" spans="2:12" ht="32" customHeight="1" x14ac:dyDescent="0.3">
      <c r="B35" s="249"/>
      <c r="D35" s="221"/>
      <c r="E35" s="222"/>
      <c r="F35" s="222"/>
      <c r="G35" s="222"/>
      <c r="H35" s="222"/>
      <c r="I35" s="222"/>
      <c r="J35" s="222"/>
      <c r="K35" s="222"/>
      <c r="L35" s="223"/>
    </row>
    <row r="36" spans="2:12" x14ac:dyDescent="0.3">
      <c r="D36" s="221"/>
      <c r="E36" s="222"/>
      <c r="F36" s="222"/>
      <c r="G36" s="222"/>
      <c r="H36" s="222"/>
      <c r="I36" s="222"/>
      <c r="J36" s="222"/>
      <c r="K36" s="222"/>
      <c r="L36" s="223"/>
    </row>
    <row r="37" spans="2:12" x14ac:dyDescent="0.3">
      <c r="D37" s="221"/>
      <c r="E37" s="222"/>
      <c r="F37" s="222"/>
      <c r="G37" s="222"/>
      <c r="H37" s="222"/>
      <c r="I37" s="222"/>
      <c r="J37" s="222"/>
      <c r="K37" s="222"/>
      <c r="L37" s="223"/>
    </row>
    <row r="38" spans="2:12" x14ac:dyDescent="0.3">
      <c r="D38" s="221"/>
      <c r="E38" s="222"/>
      <c r="F38" s="222"/>
      <c r="G38" s="222"/>
      <c r="H38" s="222"/>
      <c r="I38" s="222"/>
      <c r="J38" s="222"/>
      <c r="K38" s="222"/>
      <c r="L38" s="223"/>
    </row>
    <row r="39" spans="2:12" x14ac:dyDescent="0.3">
      <c r="D39" s="221"/>
      <c r="E39" s="222"/>
      <c r="F39" s="222"/>
      <c r="G39" s="222"/>
      <c r="H39" s="222"/>
      <c r="I39" s="222"/>
      <c r="J39" s="222"/>
      <c r="K39" s="222"/>
      <c r="L39" s="223"/>
    </row>
    <row r="40" spans="2:12" x14ac:dyDescent="0.3">
      <c r="D40" s="224"/>
      <c r="E40" s="225"/>
      <c r="F40" s="225"/>
      <c r="G40" s="225"/>
      <c r="H40" s="225"/>
      <c r="I40" s="225"/>
      <c r="J40" s="225"/>
      <c r="K40" s="225"/>
      <c r="L40" s="226"/>
    </row>
    <row r="42" spans="2:12" ht="14" customHeight="1" x14ac:dyDescent="0.3">
      <c r="D42" s="100"/>
      <c r="E42" s="100"/>
      <c r="F42" s="100"/>
      <c r="G42" s="100"/>
      <c r="H42" s="100"/>
      <c r="I42" s="100"/>
      <c r="J42" s="100"/>
      <c r="K42" s="100"/>
      <c r="L42" s="100"/>
    </row>
    <row r="43" spans="2:12" ht="105.5" customHeight="1" x14ac:dyDescent="0.3">
      <c r="B43" s="110" t="s">
        <v>1025</v>
      </c>
      <c r="D43" s="214"/>
      <c r="E43" s="369"/>
      <c r="F43" s="369"/>
      <c r="G43" s="369"/>
      <c r="H43" s="369"/>
      <c r="I43" s="369"/>
      <c r="J43" s="369"/>
      <c r="K43" s="369"/>
      <c r="L43" s="370"/>
    </row>
    <row r="44" spans="2:12" ht="14.5" x14ac:dyDescent="0.3">
      <c r="B44" s="106"/>
      <c r="D44" s="100"/>
      <c r="E44" s="104"/>
      <c r="F44" s="104"/>
      <c r="G44" s="104"/>
      <c r="H44" s="104"/>
      <c r="I44" s="104"/>
      <c r="J44" s="104"/>
      <c r="K44" s="104"/>
      <c r="L44" s="104"/>
    </row>
    <row r="45" spans="2:12" x14ac:dyDescent="0.3">
      <c r="D45" s="100"/>
      <c r="E45" s="100"/>
      <c r="F45" s="100"/>
      <c r="G45" s="100"/>
      <c r="H45" s="100"/>
      <c r="I45" s="100"/>
      <c r="J45" s="100"/>
      <c r="K45" s="100"/>
      <c r="L45" s="100"/>
    </row>
    <row r="46" spans="2:12" ht="106.25" customHeight="1" x14ac:dyDescent="0.3">
      <c r="B46" s="110" t="s">
        <v>1026</v>
      </c>
      <c r="D46" s="214"/>
      <c r="E46" s="369"/>
      <c r="F46" s="369"/>
      <c r="G46" s="369"/>
      <c r="H46" s="369"/>
      <c r="I46" s="369"/>
      <c r="J46" s="369"/>
      <c r="K46" s="369"/>
      <c r="L46" s="370"/>
    </row>
    <row r="47" spans="2:12" ht="14.5" x14ac:dyDescent="0.3">
      <c r="B47" s="110"/>
      <c r="D47" s="100"/>
      <c r="E47" s="104"/>
      <c r="F47" s="104"/>
      <c r="G47" s="104"/>
      <c r="H47" s="104"/>
      <c r="I47" s="104"/>
      <c r="J47" s="104"/>
      <c r="K47" s="104"/>
      <c r="L47" s="104"/>
    </row>
    <row r="48" spans="2:12" ht="14.5" x14ac:dyDescent="0.3">
      <c r="B48" s="110"/>
      <c r="D48" s="100"/>
      <c r="E48" s="104"/>
      <c r="F48" s="104"/>
      <c r="G48" s="104"/>
      <c r="H48" s="104"/>
      <c r="I48" s="104"/>
      <c r="J48" s="104"/>
      <c r="K48" s="104"/>
      <c r="L48" s="104"/>
    </row>
    <row r="49" spans="2:12" ht="92.4" customHeight="1" x14ac:dyDescent="0.3">
      <c r="B49" s="110" t="s">
        <v>1027</v>
      </c>
      <c r="D49" s="214"/>
      <c r="E49" s="215"/>
      <c r="F49" s="215"/>
      <c r="G49" s="215"/>
      <c r="H49" s="215"/>
      <c r="I49" s="215"/>
      <c r="J49" s="215"/>
      <c r="K49" s="215"/>
      <c r="L49" s="216"/>
    </row>
    <row r="50" spans="2:12" ht="14.5" x14ac:dyDescent="0.3">
      <c r="B50" s="110"/>
      <c r="D50" s="100"/>
      <c r="E50" s="104"/>
      <c r="F50" s="104"/>
      <c r="G50" s="104"/>
      <c r="H50" s="104"/>
      <c r="I50" s="104"/>
      <c r="J50" s="104"/>
      <c r="K50" s="104"/>
      <c r="L50" s="104"/>
    </row>
    <row r="51" spans="2:12" ht="14.5" x14ac:dyDescent="0.3">
      <c r="B51" s="110"/>
      <c r="D51" s="100"/>
      <c r="E51" s="104"/>
      <c r="F51" s="104"/>
      <c r="G51" s="104"/>
      <c r="H51" s="104"/>
      <c r="I51" s="104"/>
      <c r="J51" s="104"/>
      <c r="K51" s="104"/>
      <c r="L51" s="104"/>
    </row>
    <row r="52" spans="2:12" ht="14.5" x14ac:dyDescent="0.3">
      <c r="B52" s="110"/>
      <c r="D52" s="100"/>
      <c r="E52" s="104"/>
      <c r="F52" s="104"/>
      <c r="G52" s="104"/>
      <c r="H52" s="104"/>
      <c r="I52" s="104"/>
      <c r="J52" s="104"/>
      <c r="K52" s="104"/>
      <c r="L52" s="104"/>
    </row>
    <row r="53" spans="2:12" ht="110.4" customHeight="1" x14ac:dyDescent="0.3">
      <c r="B53" s="110" t="str">
        <f>IF(D8='IF Lists'!B15,'IF Lists'!C15,IF(D8='IF Lists'!B20,'IF Lists'!C20,IF(D8='IF Lists'!B21,'IF Lists'!C21,'IF Lists'!C25)))</f>
        <v>If rule 9.9 is selected please fill in the 'Protecting Life Form' as well as the remainder of this form</v>
      </c>
      <c r="D53" s="214"/>
      <c r="E53" s="215"/>
      <c r="F53" s="215"/>
      <c r="G53" s="215"/>
      <c r="H53" s="215"/>
      <c r="I53" s="215"/>
      <c r="J53" s="215"/>
      <c r="K53" s="215"/>
      <c r="L53" s="216"/>
    </row>
    <row r="54" spans="2:12" ht="14.5" x14ac:dyDescent="0.3">
      <c r="B54" s="110"/>
      <c r="D54" s="100"/>
      <c r="E54" s="104"/>
      <c r="F54" s="104"/>
      <c r="G54" s="104"/>
      <c r="H54" s="104"/>
      <c r="I54" s="104"/>
      <c r="J54" s="104"/>
      <c r="K54" s="104"/>
      <c r="L54" s="104"/>
    </row>
    <row r="55" spans="2:12" ht="14.5" x14ac:dyDescent="0.3">
      <c r="B55" s="110"/>
      <c r="D55" s="100"/>
      <c r="E55" s="104"/>
      <c r="F55" s="104"/>
      <c r="G55" s="104"/>
      <c r="H55" s="104"/>
      <c r="I55" s="104"/>
      <c r="J55" s="104"/>
      <c r="K55" s="104"/>
      <c r="L55" s="104"/>
    </row>
    <row r="56" spans="2:12" ht="96" customHeight="1" x14ac:dyDescent="0.3">
      <c r="B56" s="101" t="s">
        <v>1028</v>
      </c>
      <c r="D56" s="373"/>
      <c r="E56" s="374"/>
      <c r="F56" s="374"/>
      <c r="G56" s="374"/>
      <c r="H56" s="374"/>
      <c r="I56" s="374"/>
      <c r="J56" s="374"/>
      <c r="K56" s="374"/>
      <c r="L56" s="375"/>
    </row>
    <row r="57" spans="2:12" ht="14.5" x14ac:dyDescent="0.3">
      <c r="B57" s="110"/>
      <c r="D57" s="100"/>
      <c r="E57" s="104"/>
      <c r="F57" s="104"/>
      <c r="G57" s="104"/>
      <c r="H57" s="104"/>
      <c r="I57" s="104"/>
      <c r="J57" s="104"/>
      <c r="K57" s="104"/>
      <c r="L57" s="104"/>
    </row>
    <row r="58" spans="2:12" ht="14.5" x14ac:dyDescent="0.3">
      <c r="B58" s="110"/>
      <c r="D58" s="100"/>
      <c r="E58" s="104"/>
      <c r="F58" s="104"/>
      <c r="G58" s="104"/>
      <c r="H58" s="104"/>
      <c r="I58" s="104"/>
      <c r="J58" s="104"/>
      <c r="K58" s="104"/>
      <c r="L58" s="104"/>
    </row>
    <row r="59" spans="2:12" ht="95" customHeight="1" x14ac:dyDescent="0.3">
      <c r="B59" s="101" t="s">
        <v>1029</v>
      </c>
      <c r="D59" s="214"/>
      <c r="E59" s="215"/>
      <c r="F59" s="215"/>
      <c r="G59" s="215"/>
      <c r="H59" s="215"/>
      <c r="I59" s="215"/>
      <c r="J59" s="215"/>
      <c r="K59" s="215"/>
      <c r="L59" s="216"/>
    </row>
    <row r="60" spans="2:12" ht="14.5" x14ac:dyDescent="0.3">
      <c r="B60" s="110"/>
      <c r="D60" s="100"/>
      <c r="E60" s="104"/>
      <c r="F60" s="104"/>
      <c r="G60" s="104"/>
      <c r="H60" s="104"/>
      <c r="I60" s="104"/>
      <c r="J60" s="104"/>
      <c r="K60" s="104"/>
      <c r="L60" s="104"/>
    </row>
    <row r="61" spans="2:12" ht="14.5" x14ac:dyDescent="0.3">
      <c r="B61" s="56"/>
      <c r="D61" s="100"/>
      <c r="E61" s="104"/>
      <c r="F61" s="104"/>
      <c r="G61" s="104"/>
      <c r="H61" s="104"/>
      <c r="I61" s="104"/>
      <c r="J61" s="104"/>
      <c r="K61" s="104"/>
      <c r="L61" s="104"/>
    </row>
    <row r="62" spans="2:12" ht="92.75" customHeight="1" x14ac:dyDescent="0.3">
      <c r="B62" s="101" t="s">
        <v>1030</v>
      </c>
      <c r="D62" s="214"/>
      <c r="E62" s="369"/>
      <c r="F62" s="369"/>
      <c r="G62" s="369"/>
      <c r="H62" s="369"/>
      <c r="I62" s="369"/>
      <c r="J62" s="369"/>
      <c r="K62" s="369"/>
      <c r="L62" s="370"/>
    </row>
    <row r="63" spans="2:12" x14ac:dyDescent="0.3">
      <c r="D63" s="100"/>
      <c r="E63" s="100"/>
      <c r="F63" s="100"/>
      <c r="G63" s="100"/>
      <c r="H63" s="100"/>
      <c r="I63" s="100"/>
      <c r="J63" s="100"/>
      <c r="K63" s="100"/>
      <c r="L63" s="100"/>
    </row>
    <row r="65" spans="2:12" ht="42" x14ac:dyDescent="0.3">
      <c r="B65" s="56" t="s">
        <v>1031</v>
      </c>
      <c r="D65" s="214"/>
      <c r="E65" s="369"/>
      <c r="F65" s="369"/>
      <c r="G65" s="369"/>
      <c r="H65" s="369"/>
      <c r="I65" s="369"/>
      <c r="J65" s="369"/>
      <c r="K65" s="369"/>
      <c r="L65" s="370"/>
    </row>
    <row r="67" spans="2:12" x14ac:dyDescent="0.3">
      <c r="B67" s="56"/>
      <c r="D67" s="100"/>
      <c r="E67" s="100"/>
      <c r="F67" s="100"/>
      <c r="G67" s="100"/>
      <c r="H67" s="100"/>
      <c r="I67" s="100"/>
      <c r="J67" s="100"/>
      <c r="K67" s="100"/>
      <c r="L67" s="100"/>
    </row>
    <row r="68" spans="2:12" ht="123.65" customHeight="1" x14ac:dyDescent="0.3">
      <c r="B68" s="56" t="s">
        <v>1032</v>
      </c>
      <c r="D68" s="214"/>
      <c r="E68" s="369"/>
      <c r="F68" s="369"/>
      <c r="G68" s="369"/>
      <c r="H68" s="369"/>
      <c r="I68" s="369"/>
      <c r="J68" s="369"/>
      <c r="K68" s="369"/>
      <c r="L68" s="370"/>
    </row>
    <row r="70" spans="2:12" x14ac:dyDescent="0.3">
      <c r="B70" s="249" t="s">
        <v>1033</v>
      </c>
      <c r="D70" s="252"/>
      <c r="E70" s="253"/>
      <c r="F70" s="254"/>
    </row>
    <row r="71" spans="2:12" x14ac:dyDescent="0.3">
      <c r="B71" s="249"/>
    </row>
    <row r="72" spans="2:12" x14ac:dyDescent="0.3">
      <c r="B72" s="102"/>
    </row>
    <row r="74" spans="2:12" x14ac:dyDescent="0.3">
      <c r="B74" s="66" t="s">
        <v>1034</v>
      </c>
      <c r="C74" s="66"/>
      <c r="D74" s="66"/>
      <c r="E74" s="66"/>
      <c r="F74" s="66"/>
      <c r="G74" s="66"/>
      <c r="H74" s="66"/>
    </row>
    <row r="76" spans="2:12" x14ac:dyDescent="0.3">
      <c r="B76" s="2" t="s">
        <v>809</v>
      </c>
    </row>
    <row r="77" spans="2:12" x14ac:dyDescent="0.3">
      <c r="B77" s="2"/>
    </row>
    <row r="78" spans="2:12" x14ac:dyDescent="0.3">
      <c r="B78" s="1" t="s">
        <v>810</v>
      </c>
      <c r="D78" s="128"/>
    </row>
    <row r="80" spans="2:12" x14ac:dyDescent="0.3">
      <c r="B80" s="249" t="s">
        <v>811</v>
      </c>
      <c r="D80" s="242"/>
      <c r="E80" s="240"/>
      <c r="F80" s="241"/>
    </row>
    <row r="81" spans="2:12" x14ac:dyDescent="0.3">
      <c r="B81" s="249"/>
    </row>
    <row r="82" spans="2:12" x14ac:dyDescent="0.3">
      <c r="B82" s="1" t="s">
        <v>812</v>
      </c>
      <c r="D82" s="150"/>
    </row>
    <row r="83" spans="2:12" x14ac:dyDescent="0.3">
      <c r="D83" s="127"/>
    </row>
    <row r="85" spans="2:12" x14ac:dyDescent="0.3">
      <c r="B85" s="217" t="s">
        <v>813</v>
      </c>
      <c r="D85" s="218"/>
      <c r="E85" s="219"/>
      <c r="F85" s="219"/>
      <c r="G85" s="219"/>
      <c r="H85" s="219"/>
      <c r="I85" s="219"/>
      <c r="J85" s="219"/>
      <c r="K85" s="219"/>
      <c r="L85" s="220"/>
    </row>
    <row r="86" spans="2:12" x14ac:dyDescent="0.3">
      <c r="B86" s="217"/>
      <c r="D86" s="221"/>
      <c r="E86" s="222"/>
      <c r="F86" s="222"/>
      <c r="G86" s="222"/>
      <c r="H86" s="222"/>
      <c r="I86" s="222"/>
      <c r="J86" s="222"/>
      <c r="K86" s="222"/>
      <c r="L86" s="223"/>
    </row>
    <row r="87" spans="2:12" x14ac:dyDescent="0.3">
      <c r="D87" s="221"/>
      <c r="E87" s="222"/>
      <c r="F87" s="222"/>
      <c r="G87" s="222"/>
      <c r="H87" s="222"/>
      <c r="I87" s="222"/>
      <c r="J87" s="222"/>
      <c r="K87" s="222"/>
      <c r="L87" s="223"/>
    </row>
    <row r="88" spans="2:12" x14ac:dyDescent="0.3">
      <c r="D88" s="221"/>
      <c r="E88" s="222"/>
      <c r="F88" s="222"/>
      <c r="G88" s="222"/>
      <c r="H88" s="222"/>
      <c r="I88" s="222"/>
      <c r="J88" s="222"/>
      <c r="K88" s="222"/>
      <c r="L88" s="223"/>
    </row>
    <row r="89" spans="2:12" x14ac:dyDescent="0.3">
      <c r="D89" s="221"/>
      <c r="E89" s="222"/>
      <c r="F89" s="222"/>
      <c r="G89" s="222"/>
      <c r="H89" s="222"/>
      <c r="I89" s="222"/>
      <c r="J89" s="222"/>
      <c r="K89" s="222"/>
      <c r="L89" s="223"/>
    </row>
    <row r="90" spans="2:12" x14ac:dyDescent="0.3">
      <c r="D90" s="221"/>
      <c r="E90" s="222"/>
      <c r="F90" s="222"/>
      <c r="G90" s="222"/>
      <c r="H90" s="222"/>
      <c r="I90" s="222"/>
      <c r="J90" s="222"/>
      <c r="K90" s="222"/>
      <c r="L90" s="223"/>
    </row>
    <row r="91" spans="2:12" x14ac:dyDescent="0.3">
      <c r="D91" s="224"/>
      <c r="E91" s="225"/>
      <c r="F91" s="225"/>
      <c r="G91" s="225"/>
      <c r="H91" s="225"/>
      <c r="I91" s="225"/>
      <c r="J91" s="225"/>
      <c r="K91" s="225"/>
      <c r="L91" s="226"/>
    </row>
    <row r="92" spans="2:12" x14ac:dyDescent="0.3">
      <c r="D92" s="101"/>
      <c r="E92" s="101"/>
      <c r="F92" s="101"/>
      <c r="G92" s="101"/>
      <c r="H92" s="101"/>
      <c r="I92" s="101"/>
      <c r="J92" s="101"/>
      <c r="K92" s="101"/>
      <c r="L92" s="101"/>
    </row>
  </sheetData>
  <sheetProtection algorithmName="SHA-512" hashValue="6+75BMHktLIeNRJzSKWdj75uQ3UMRCn/voMbQl2JqsSWghdUOfLlD0jRrQwO9vO7ZU8WEV7f0vHpOFwCjFcVTw==" saltValue="kdEfkk3Uc+rbFGUsr47G5w==" spinCount="100000" sheet="1" objects="1" scenarios="1"/>
  <mergeCells count="29">
    <mergeCell ref="D19:L19"/>
    <mergeCell ref="D62:L62"/>
    <mergeCell ref="D65:L65"/>
    <mergeCell ref="D68:L68"/>
    <mergeCell ref="F32:M32"/>
    <mergeCell ref="D43:L43"/>
    <mergeCell ref="D46:L46"/>
    <mergeCell ref="F21:L21"/>
    <mergeCell ref="F25:L25"/>
    <mergeCell ref="G26:K26"/>
    <mergeCell ref="F30:M31"/>
    <mergeCell ref="D53:L53"/>
    <mergeCell ref="D56:L56"/>
    <mergeCell ref="D59:L59"/>
    <mergeCell ref="B2:S2"/>
    <mergeCell ref="B3:S3"/>
    <mergeCell ref="B4:R4"/>
    <mergeCell ref="D8:L14"/>
    <mergeCell ref="F17:L17"/>
    <mergeCell ref="N8:R11"/>
    <mergeCell ref="B85:B86"/>
    <mergeCell ref="D85:L91"/>
    <mergeCell ref="B34:B35"/>
    <mergeCell ref="D34:L40"/>
    <mergeCell ref="B80:B81"/>
    <mergeCell ref="D80:F80"/>
    <mergeCell ref="B70:B71"/>
    <mergeCell ref="D70:F70"/>
    <mergeCell ref="D49:L49"/>
  </mergeCells>
  <hyperlinks>
    <hyperlink ref="N21" r:id="rId1" xr:uid="{8C7B9D4B-06CB-4715-A44D-C9E4C2CFA345}"/>
    <hyperlink ref="N30" r:id="rId2" xr:uid="{F75C6AE8-53B6-410D-81A1-35C4C0345256}"/>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count="7">
        <x14:dataValidation type="list" allowBlank="1" showInputMessage="1" showErrorMessage="1" xr:uid="{741DAEAA-2C6D-418C-A8C6-2D893A9D9430}">
          <x14:formula1>
            <xm:f>Lists!$F$46:$F$47</xm:f>
          </x14:formula1>
          <xm:sqref>D25:D26 D31:D32</xm:sqref>
        </x14:dataValidation>
        <x14:dataValidation type="list" allowBlank="1" showInputMessage="1" showErrorMessage="1" xr:uid="{D21B7D41-D658-4CC8-A884-1B22E46049A3}">
          <x14:formula1>
            <xm:f>Lists!$D$22:$D$26</xm:f>
          </x14:formula1>
          <xm:sqref>D21</xm:sqref>
        </x14:dataValidation>
        <x14:dataValidation type="list" allowBlank="1" showInputMessage="1" showErrorMessage="1" xr:uid="{A6A1BCC2-FE1C-472F-B360-8345DF43E2E1}">
          <x14:formula1>
            <xm:f>Lists!$D$18:$D$19</xm:f>
          </x14:formula1>
          <xm:sqref>D78</xm:sqref>
        </x14:dataValidation>
        <x14:dataValidation type="list" allowBlank="1" showInputMessage="1" showErrorMessage="1" xr:uid="{1534B314-F4D8-4407-83F9-D97E7E0BD9BB}">
          <x14:formula1>
            <xm:f>Lists!$D$14:$D$15</xm:f>
          </x14:formula1>
          <xm:sqref>D17</xm:sqref>
        </x14:dataValidation>
        <x14:dataValidation type="list" allowBlank="1" showInputMessage="1" showErrorMessage="1" xr:uid="{A99C04ED-BF3C-4A4C-98C9-02118686DBD5}">
          <x14:formula1>
            <xm:f>Lists!$H$13:$H$15</xm:f>
          </x14:formula1>
          <xm:sqref>D16</xm:sqref>
        </x14:dataValidation>
        <x14:dataValidation type="list" allowBlank="1" showInputMessage="1" showErrorMessage="1" xr:uid="{7DF8C0E8-DAA1-46DD-A914-86FD7216F677}">
          <x14:formula1>
            <xm:f>Lists!$F$18:$F$28</xm:f>
          </x14:formula1>
          <xm:sqref>D8:L14</xm:sqref>
        </x14:dataValidation>
        <x14:dataValidation type="list" allowBlank="1" showInputMessage="1" showErrorMessage="1" xr:uid="{D18A55BC-0FFA-4691-9177-078F0D906F53}">
          <x14:formula1>
            <xm:f>Lists!$F$19:$F$34</xm:f>
          </x14:formula1>
          <xm:sqref>E15:L16 D15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A8B39-3C42-470C-A277-AEB76BBE1472}">
  <dimension ref="B2:R97"/>
  <sheetViews>
    <sheetView showGridLines="0" workbookViewId="0"/>
  </sheetViews>
  <sheetFormatPr defaultColWidth="8.90625" defaultRowHeight="14" x14ac:dyDescent="0.3"/>
  <cols>
    <col min="1" max="1" width="8.90625" style="1"/>
    <col min="2" max="2" width="36.36328125" style="1" customWidth="1"/>
    <col min="3" max="3" width="8.90625" style="1"/>
    <col min="4" max="4" width="15.453125" style="1" customWidth="1"/>
    <col min="5" max="16384" width="8.90625" style="1"/>
  </cols>
  <sheetData>
    <row r="2" spans="2:12" x14ac:dyDescent="0.3">
      <c r="B2" s="391" t="s">
        <v>1035</v>
      </c>
      <c r="C2" s="391"/>
      <c r="D2" s="391"/>
      <c r="E2" s="391"/>
      <c r="F2" s="391"/>
      <c r="G2" s="391"/>
      <c r="H2" s="391"/>
      <c r="I2" s="391"/>
      <c r="J2" s="391"/>
      <c r="K2" s="391"/>
    </row>
    <row r="5" spans="2:12" x14ac:dyDescent="0.3">
      <c r="B5" s="1" t="s">
        <v>1036</v>
      </c>
      <c r="D5" s="392"/>
      <c r="E5" s="393"/>
      <c r="F5" s="393"/>
      <c r="G5" s="393"/>
      <c r="H5" s="393"/>
      <c r="I5" s="393"/>
      <c r="J5" s="393"/>
      <c r="K5" s="393"/>
      <c r="L5" s="394"/>
    </row>
    <row r="6" spans="2:12" x14ac:dyDescent="0.3">
      <c r="C6" s="113"/>
      <c r="D6" s="395"/>
      <c r="E6" s="396"/>
      <c r="F6" s="396"/>
      <c r="G6" s="396"/>
      <c r="H6" s="396"/>
      <c r="I6" s="396"/>
      <c r="J6" s="396"/>
      <c r="K6" s="396"/>
      <c r="L6" s="397"/>
    </row>
    <row r="7" spans="2:12" x14ac:dyDescent="0.3">
      <c r="C7" s="113"/>
      <c r="D7" s="398"/>
      <c r="E7" s="399"/>
      <c r="F7" s="399"/>
      <c r="G7" s="399"/>
      <c r="H7" s="399"/>
      <c r="I7" s="399"/>
      <c r="J7" s="399"/>
      <c r="K7" s="399"/>
      <c r="L7" s="400"/>
    </row>
    <row r="9" spans="2:12" x14ac:dyDescent="0.3">
      <c r="B9" s="1" t="s">
        <v>782</v>
      </c>
      <c r="D9" s="128"/>
    </row>
    <row r="10" spans="2:12" x14ac:dyDescent="0.3">
      <c r="B10" s="1" t="s">
        <v>783</v>
      </c>
      <c r="D10" s="128"/>
      <c r="F10" s="228"/>
      <c r="G10" s="228"/>
      <c r="H10" s="228"/>
      <c r="I10" s="228"/>
      <c r="J10" s="228"/>
      <c r="K10" s="228"/>
      <c r="L10" s="228"/>
    </row>
    <row r="12" spans="2:12" x14ac:dyDescent="0.3">
      <c r="B12" s="1" t="s">
        <v>784</v>
      </c>
      <c r="D12" s="242"/>
      <c r="E12" s="240"/>
      <c r="F12" s="240"/>
      <c r="G12" s="240"/>
      <c r="H12" s="240"/>
      <c r="I12" s="240"/>
      <c r="J12" s="240"/>
      <c r="K12" s="240"/>
      <c r="L12" s="241"/>
    </row>
    <row r="13" spans="2:12" x14ac:dyDescent="0.3">
      <c r="D13" s="63"/>
      <c r="E13" s="63"/>
      <c r="F13" s="63"/>
      <c r="G13" s="63"/>
      <c r="H13" s="63"/>
      <c r="I13" s="63"/>
      <c r="J13" s="63"/>
      <c r="K13" s="63"/>
      <c r="L13" s="63"/>
    </row>
    <row r="14" spans="2:12" ht="14" customHeight="1" x14ac:dyDescent="0.3">
      <c r="B14" s="1" t="s">
        <v>785</v>
      </c>
      <c r="D14" s="148"/>
      <c r="E14" s="63"/>
      <c r="F14" s="228" t="s">
        <v>786</v>
      </c>
      <c r="G14" s="228"/>
      <c r="H14" s="228"/>
      <c r="I14" s="228"/>
      <c r="J14" s="228"/>
      <c r="K14" s="228"/>
      <c r="L14" s="228"/>
    </row>
    <row r="15" spans="2:12" x14ac:dyDescent="0.3">
      <c r="F15" s="228"/>
      <c r="G15" s="228"/>
      <c r="H15" s="228"/>
      <c r="I15" s="228"/>
      <c r="J15" s="228"/>
      <c r="K15" s="228"/>
      <c r="L15" s="228"/>
    </row>
    <row r="16" spans="2:12" x14ac:dyDescent="0.3">
      <c r="B16" s="1" t="s">
        <v>1017</v>
      </c>
      <c r="D16" s="149">
        <f>'Requestor Form'!C15</f>
        <v>0</v>
      </c>
    </row>
    <row r="17" spans="2:13" x14ac:dyDescent="0.3">
      <c r="B17" s="1" t="s">
        <v>1018</v>
      </c>
      <c r="D17" s="149">
        <f>'Requestor Form'!C18</f>
        <v>0</v>
      </c>
    </row>
    <row r="18" spans="2:13" x14ac:dyDescent="0.3">
      <c r="B18" s="1" t="s">
        <v>1019</v>
      </c>
      <c r="D18" s="128"/>
      <c r="F18" s="371" t="s">
        <v>1020</v>
      </c>
      <c r="G18" s="371"/>
      <c r="H18" s="371"/>
      <c r="I18" s="371"/>
      <c r="J18" s="371"/>
      <c r="K18" s="371"/>
      <c r="L18" s="371"/>
    </row>
    <row r="19" spans="2:13" x14ac:dyDescent="0.3">
      <c r="B19" s="1" t="s">
        <v>1021</v>
      </c>
      <c r="D19" s="128"/>
      <c r="F19" s="96"/>
      <c r="G19" s="371" t="s">
        <v>1022</v>
      </c>
      <c r="H19" s="371"/>
      <c r="I19" s="371"/>
      <c r="J19" s="371"/>
      <c r="K19" s="371"/>
      <c r="L19" s="96"/>
    </row>
    <row r="21" spans="2:13" x14ac:dyDescent="0.3">
      <c r="B21" s="1" t="s">
        <v>762</v>
      </c>
      <c r="D21" s="129">
        <f>'Requestor Form'!C13</f>
        <v>0</v>
      </c>
    </row>
    <row r="22" spans="2:13" x14ac:dyDescent="0.3">
      <c r="B22" s="1" t="s">
        <v>763</v>
      </c>
      <c r="D22" s="129">
        <f>'Requestor Form'!C14</f>
        <v>0</v>
      </c>
    </row>
    <row r="23" spans="2:13" x14ac:dyDescent="0.3">
      <c r="D23" s="44"/>
      <c r="F23" s="371" t="s">
        <v>1037</v>
      </c>
      <c r="G23" s="371"/>
      <c r="H23" s="371"/>
      <c r="I23" s="371"/>
      <c r="J23" s="371"/>
      <c r="K23" s="371"/>
      <c r="L23" s="371"/>
      <c r="M23" s="371"/>
    </row>
    <row r="24" spans="2:13" x14ac:dyDescent="0.3">
      <c r="B24" s="1" t="s">
        <v>790</v>
      </c>
      <c r="D24" s="128"/>
      <c r="F24" s="371"/>
      <c r="G24" s="371"/>
      <c r="H24" s="371"/>
      <c r="I24" s="371"/>
      <c r="J24" s="371"/>
      <c r="K24" s="371"/>
      <c r="L24" s="371"/>
      <c r="M24" s="371"/>
    </row>
    <row r="25" spans="2:13" x14ac:dyDescent="0.3">
      <c r="D25" s="44"/>
      <c r="F25" s="96"/>
      <c r="G25" s="96"/>
      <c r="H25" s="96"/>
      <c r="I25" s="96"/>
      <c r="J25" s="96"/>
      <c r="K25" s="96"/>
      <c r="L25" s="96"/>
      <c r="M25" s="96"/>
    </row>
    <row r="27" spans="2:13" x14ac:dyDescent="0.3">
      <c r="B27" s="217" t="s">
        <v>797</v>
      </c>
      <c r="D27" s="218"/>
      <c r="E27" s="219"/>
      <c r="F27" s="219"/>
      <c r="G27" s="219"/>
      <c r="H27" s="219"/>
      <c r="I27" s="219"/>
      <c r="J27" s="219"/>
      <c r="K27" s="219"/>
      <c r="L27" s="220"/>
    </row>
    <row r="28" spans="2:13" x14ac:dyDescent="0.3">
      <c r="B28" s="217"/>
      <c r="D28" s="221"/>
      <c r="E28" s="222"/>
      <c r="F28" s="222"/>
      <c r="G28" s="222"/>
      <c r="H28" s="222"/>
      <c r="I28" s="222"/>
      <c r="J28" s="222"/>
      <c r="K28" s="222"/>
      <c r="L28" s="223"/>
    </row>
    <row r="29" spans="2:13" x14ac:dyDescent="0.3">
      <c r="D29" s="221"/>
      <c r="E29" s="222"/>
      <c r="F29" s="222"/>
      <c r="G29" s="222"/>
      <c r="H29" s="222"/>
      <c r="I29" s="222"/>
      <c r="J29" s="222"/>
      <c r="K29" s="222"/>
      <c r="L29" s="223"/>
    </row>
    <row r="30" spans="2:13" x14ac:dyDescent="0.3">
      <c r="D30" s="221"/>
      <c r="E30" s="222"/>
      <c r="F30" s="222"/>
      <c r="G30" s="222"/>
      <c r="H30" s="222"/>
      <c r="I30" s="222"/>
      <c r="J30" s="222"/>
      <c r="K30" s="222"/>
      <c r="L30" s="223"/>
    </row>
    <row r="31" spans="2:13" x14ac:dyDescent="0.3">
      <c r="D31" s="221"/>
      <c r="E31" s="222"/>
      <c r="F31" s="222"/>
      <c r="G31" s="222"/>
      <c r="H31" s="222"/>
      <c r="I31" s="222"/>
      <c r="J31" s="222"/>
      <c r="K31" s="222"/>
      <c r="L31" s="223"/>
    </row>
    <row r="32" spans="2:13" x14ac:dyDescent="0.3">
      <c r="D32" s="221"/>
      <c r="E32" s="222"/>
      <c r="F32" s="222"/>
      <c r="G32" s="222"/>
      <c r="H32" s="222"/>
      <c r="I32" s="222"/>
      <c r="J32" s="222"/>
      <c r="K32" s="222"/>
      <c r="L32" s="223"/>
    </row>
    <row r="33" spans="2:12" x14ac:dyDescent="0.3">
      <c r="D33" s="224"/>
      <c r="E33" s="225"/>
      <c r="F33" s="225"/>
      <c r="G33" s="225"/>
      <c r="H33" s="225"/>
      <c r="I33" s="225"/>
      <c r="J33" s="225"/>
      <c r="K33" s="225"/>
      <c r="L33" s="226"/>
    </row>
    <row r="36" spans="2:12" ht="84" x14ac:dyDescent="0.3">
      <c r="B36" s="106" t="s">
        <v>1038</v>
      </c>
      <c r="D36" s="218"/>
      <c r="E36" s="219"/>
      <c r="F36" s="219"/>
      <c r="G36" s="219"/>
      <c r="H36" s="219"/>
      <c r="I36" s="219"/>
      <c r="J36" s="219"/>
      <c r="K36" s="219"/>
      <c r="L36" s="220"/>
    </row>
    <row r="37" spans="2:12" x14ac:dyDescent="0.3">
      <c r="B37" s="113"/>
      <c r="D37" s="221"/>
      <c r="E37" s="222"/>
      <c r="F37" s="222"/>
      <c r="G37" s="222"/>
      <c r="H37" s="222"/>
      <c r="I37" s="222"/>
      <c r="J37" s="222"/>
      <c r="K37" s="222"/>
      <c r="L37" s="223"/>
    </row>
    <row r="38" spans="2:12" x14ac:dyDescent="0.3">
      <c r="D38" s="221"/>
      <c r="E38" s="222"/>
      <c r="F38" s="222"/>
      <c r="G38" s="222"/>
      <c r="H38" s="222"/>
      <c r="I38" s="222"/>
      <c r="J38" s="222"/>
      <c r="K38" s="222"/>
      <c r="L38" s="223"/>
    </row>
    <row r="39" spans="2:12" x14ac:dyDescent="0.3">
      <c r="D39" s="221"/>
      <c r="E39" s="222"/>
      <c r="F39" s="222"/>
      <c r="G39" s="222"/>
      <c r="H39" s="222"/>
      <c r="I39" s="222"/>
      <c r="J39" s="222"/>
      <c r="K39" s="222"/>
      <c r="L39" s="223"/>
    </row>
    <row r="40" spans="2:12" x14ac:dyDescent="0.3">
      <c r="D40" s="221"/>
      <c r="E40" s="222"/>
      <c r="F40" s="222"/>
      <c r="G40" s="222"/>
      <c r="H40" s="222"/>
      <c r="I40" s="222"/>
      <c r="J40" s="222"/>
      <c r="K40" s="222"/>
      <c r="L40" s="223"/>
    </row>
    <row r="41" spans="2:12" x14ac:dyDescent="0.3">
      <c r="D41" s="221"/>
      <c r="E41" s="222"/>
      <c r="F41" s="222"/>
      <c r="G41" s="222"/>
      <c r="H41" s="222"/>
      <c r="I41" s="222"/>
      <c r="J41" s="222"/>
      <c r="K41" s="222"/>
      <c r="L41" s="223"/>
    </row>
    <row r="42" spans="2:12" x14ac:dyDescent="0.3">
      <c r="D42" s="224"/>
      <c r="E42" s="225"/>
      <c r="F42" s="225"/>
      <c r="G42" s="225"/>
      <c r="H42" s="225"/>
      <c r="I42" s="225"/>
      <c r="J42" s="225"/>
      <c r="K42" s="225"/>
      <c r="L42" s="226"/>
    </row>
    <row r="45" spans="2:12" ht="84" x14ac:dyDescent="0.3">
      <c r="B45" s="56" t="s">
        <v>1039</v>
      </c>
      <c r="D45" s="218"/>
      <c r="E45" s="219"/>
      <c r="F45" s="219"/>
      <c r="G45" s="219"/>
      <c r="H45" s="219"/>
      <c r="I45" s="219"/>
      <c r="J45" s="219"/>
      <c r="K45" s="219"/>
      <c r="L45" s="220"/>
    </row>
    <row r="46" spans="2:12" x14ac:dyDescent="0.3">
      <c r="D46" s="221"/>
      <c r="E46" s="222"/>
      <c r="F46" s="222"/>
      <c r="G46" s="222"/>
      <c r="H46" s="222"/>
      <c r="I46" s="222"/>
      <c r="J46" s="222"/>
      <c r="K46" s="222"/>
      <c r="L46" s="223"/>
    </row>
    <row r="47" spans="2:12" x14ac:dyDescent="0.3">
      <c r="D47" s="221"/>
      <c r="E47" s="222"/>
      <c r="F47" s="222"/>
      <c r="G47" s="222"/>
      <c r="H47" s="222"/>
      <c r="I47" s="222"/>
      <c r="J47" s="222"/>
      <c r="K47" s="222"/>
      <c r="L47" s="223"/>
    </row>
    <row r="48" spans="2:12" x14ac:dyDescent="0.3">
      <c r="D48" s="221"/>
      <c r="E48" s="222"/>
      <c r="F48" s="222"/>
      <c r="G48" s="222"/>
      <c r="H48" s="222"/>
      <c r="I48" s="222"/>
      <c r="J48" s="222"/>
      <c r="K48" s="222"/>
      <c r="L48" s="223"/>
    </row>
    <row r="49" spans="2:12" x14ac:dyDescent="0.3">
      <c r="D49" s="221"/>
      <c r="E49" s="222"/>
      <c r="F49" s="222"/>
      <c r="G49" s="222"/>
      <c r="H49" s="222"/>
      <c r="I49" s="222"/>
      <c r="J49" s="222"/>
      <c r="K49" s="222"/>
      <c r="L49" s="223"/>
    </row>
    <row r="50" spans="2:12" x14ac:dyDescent="0.3">
      <c r="D50" s="221"/>
      <c r="E50" s="222"/>
      <c r="F50" s="222"/>
      <c r="G50" s="222"/>
      <c r="H50" s="222"/>
      <c r="I50" s="222"/>
      <c r="J50" s="222"/>
      <c r="K50" s="222"/>
      <c r="L50" s="223"/>
    </row>
    <row r="51" spans="2:12" x14ac:dyDescent="0.3">
      <c r="D51" s="224"/>
      <c r="E51" s="225"/>
      <c r="F51" s="225"/>
      <c r="G51" s="225"/>
      <c r="H51" s="225"/>
      <c r="I51" s="225"/>
      <c r="J51" s="225"/>
      <c r="K51" s="225"/>
      <c r="L51" s="226"/>
    </row>
    <row r="54" spans="2:12" ht="70" x14ac:dyDescent="0.3">
      <c r="B54" s="56" t="s">
        <v>1040</v>
      </c>
      <c r="D54" s="218"/>
      <c r="E54" s="219"/>
      <c r="F54" s="219"/>
      <c r="G54" s="219"/>
      <c r="H54" s="219"/>
      <c r="I54" s="219"/>
      <c r="J54" s="219"/>
      <c r="K54" s="219"/>
      <c r="L54" s="220"/>
    </row>
    <row r="55" spans="2:12" x14ac:dyDescent="0.3">
      <c r="D55" s="221"/>
      <c r="E55" s="222"/>
      <c r="F55" s="222"/>
      <c r="G55" s="222"/>
      <c r="H55" s="222"/>
      <c r="I55" s="222"/>
      <c r="J55" s="222"/>
      <c r="K55" s="222"/>
      <c r="L55" s="223"/>
    </row>
    <row r="56" spans="2:12" x14ac:dyDescent="0.3">
      <c r="D56" s="221"/>
      <c r="E56" s="222"/>
      <c r="F56" s="222"/>
      <c r="G56" s="222"/>
      <c r="H56" s="222"/>
      <c r="I56" s="222"/>
      <c r="J56" s="222"/>
      <c r="K56" s="222"/>
      <c r="L56" s="223"/>
    </row>
    <row r="57" spans="2:12" x14ac:dyDescent="0.3">
      <c r="D57" s="221"/>
      <c r="E57" s="222"/>
      <c r="F57" s="222"/>
      <c r="G57" s="222"/>
      <c r="H57" s="222"/>
      <c r="I57" s="222"/>
      <c r="J57" s="222"/>
      <c r="K57" s="222"/>
      <c r="L57" s="223"/>
    </row>
    <row r="58" spans="2:12" x14ac:dyDescent="0.3">
      <c r="D58" s="221"/>
      <c r="E58" s="222"/>
      <c r="F58" s="222"/>
      <c r="G58" s="222"/>
      <c r="H58" s="222"/>
      <c r="I58" s="222"/>
      <c r="J58" s="222"/>
      <c r="K58" s="222"/>
      <c r="L58" s="223"/>
    </row>
    <row r="59" spans="2:12" x14ac:dyDescent="0.3">
      <c r="D59" s="221"/>
      <c r="E59" s="222"/>
      <c r="F59" s="222"/>
      <c r="G59" s="222"/>
      <c r="H59" s="222"/>
      <c r="I59" s="222"/>
      <c r="J59" s="222"/>
      <c r="K59" s="222"/>
      <c r="L59" s="223"/>
    </row>
    <row r="60" spans="2:12" x14ac:dyDescent="0.3">
      <c r="D60" s="224"/>
      <c r="E60" s="225"/>
      <c r="F60" s="225"/>
      <c r="G60" s="225"/>
      <c r="H60" s="225"/>
      <c r="I60" s="225"/>
      <c r="J60" s="225"/>
      <c r="K60" s="225"/>
      <c r="L60" s="226"/>
    </row>
    <row r="63" spans="2:12" x14ac:dyDescent="0.3">
      <c r="B63" s="66" t="s">
        <v>808</v>
      </c>
      <c r="C63" s="66"/>
      <c r="D63" s="66"/>
      <c r="E63" s="66"/>
      <c r="F63" s="66"/>
      <c r="G63" s="66"/>
      <c r="H63" s="66"/>
    </row>
    <row r="65" spans="2:18" x14ac:dyDescent="0.3">
      <c r="B65" s="2" t="s">
        <v>809</v>
      </c>
    </row>
    <row r="66" spans="2:18" x14ac:dyDescent="0.3">
      <c r="B66" s="2"/>
    </row>
    <row r="67" spans="2:18" x14ac:dyDescent="0.3">
      <c r="B67" s="1" t="s">
        <v>810</v>
      </c>
      <c r="D67" s="128"/>
    </row>
    <row r="69" spans="2:18" x14ac:dyDescent="0.3">
      <c r="B69" s="106" t="s">
        <v>811</v>
      </c>
      <c r="D69" s="242"/>
      <c r="E69" s="240"/>
      <c r="F69" s="241"/>
    </row>
    <row r="70" spans="2:18" x14ac:dyDescent="0.3">
      <c r="B70" s="106"/>
    </row>
    <row r="71" spans="2:18" x14ac:dyDescent="0.3">
      <c r="B71" s="1" t="s">
        <v>812</v>
      </c>
      <c r="D71" s="150"/>
    </row>
    <row r="72" spans="2:18" x14ac:dyDescent="0.3">
      <c r="D72" s="151"/>
    </row>
    <row r="73" spans="2:18" x14ac:dyDescent="0.3">
      <c r="B73" s="217" t="s">
        <v>813</v>
      </c>
      <c r="D73" s="218"/>
      <c r="E73" s="219"/>
      <c r="F73" s="219"/>
      <c r="G73" s="219"/>
      <c r="H73" s="219"/>
      <c r="I73" s="219"/>
      <c r="J73" s="219"/>
      <c r="K73" s="219"/>
      <c r="L73" s="220"/>
    </row>
    <row r="74" spans="2:18" x14ac:dyDescent="0.3">
      <c r="B74" s="217"/>
      <c r="D74" s="221"/>
      <c r="E74" s="222"/>
      <c r="F74" s="222"/>
      <c r="G74" s="222"/>
      <c r="H74" s="222"/>
      <c r="I74" s="222"/>
      <c r="J74" s="222"/>
      <c r="K74" s="222"/>
      <c r="L74" s="223"/>
    </row>
    <row r="75" spans="2:18" x14ac:dyDescent="0.3">
      <c r="D75" s="221"/>
      <c r="E75" s="222"/>
      <c r="F75" s="222"/>
      <c r="G75" s="222"/>
      <c r="H75" s="222"/>
      <c r="I75" s="222"/>
      <c r="J75" s="222"/>
      <c r="K75" s="222"/>
      <c r="L75" s="223"/>
    </row>
    <row r="76" spans="2:18" x14ac:dyDescent="0.3">
      <c r="D76" s="221"/>
      <c r="E76" s="222"/>
      <c r="F76" s="222"/>
      <c r="G76" s="222"/>
      <c r="H76" s="222"/>
      <c r="I76" s="222"/>
      <c r="J76" s="222"/>
      <c r="K76" s="222"/>
      <c r="L76" s="223"/>
    </row>
    <row r="77" spans="2:18" x14ac:dyDescent="0.3">
      <c r="D77" s="221"/>
      <c r="E77" s="222"/>
      <c r="F77" s="222"/>
      <c r="G77" s="222"/>
      <c r="H77" s="222"/>
      <c r="I77" s="222"/>
      <c r="J77" s="222"/>
      <c r="K77" s="222"/>
      <c r="L77" s="223"/>
    </row>
    <row r="78" spans="2:18" x14ac:dyDescent="0.3">
      <c r="D78" s="221"/>
      <c r="E78" s="222"/>
      <c r="F78" s="222"/>
      <c r="G78" s="222"/>
      <c r="H78" s="222"/>
      <c r="I78" s="222"/>
      <c r="J78" s="222"/>
      <c r="K78" s="222"/>
      <c r="L78" s="223"/>
    </row>
    <row r="79" spans="2:18" x14ac:dyDescent="0.3">
      <c r="D79" s="224"/>
      <c r="E79" s="225"/>
      <c r="F79" s="225"/>
      <c r="G79" s="225"/>
      <c r="H79" s="225"/>
      <c r="I79" s="225"/>
      <c r="J79" s="225"/>
      <c r="K79" s="225"/>
      <c r="L79" s="226"/>
    </row>
    <row r="80" spans="2:18" x14ac:dyDescent="0.3">
      <c r="B80" s="62"/>
      <c r="C80" s="62"/>
      <c r="D80" s="107"/>
      <c r="E80" s="107"/>
      <c r="F80" s="107"/>
      <c r="G80" s="107"/>
      <c r="H80" s="107"/>
      <c r="I80" s="107"/>
      <c r="J80" s="107"/>
      <c r="K80" s="107"/>
      <c r="L80" s="107"/>
      <c r="M80" s="62"/>
      <c r="N80" s="62"/>
      <c r="O80" s="62"/>
      <c r="P80" s="62"/>
      <c r="Q80" s="62"/>
      <c r="R80" s="62"/>
    </row>
    <row r="81" spans="2:18" x14ac:dyDescent="0.3">
      <c r="B81" s="376" t="s">
        <v>814</v>
      </c>
      <c r="C81" s="376"/>
      <c r="D81" s="376"/>
      <c r="E81" s="376"/>
      <c r="F81" s="376"/>
      <c r="G81" s="376"/>
      <c r="H81" s="376"/>
      <c r="I81" s="376"/>
      <c r="J81" s="376"/>
      <c r="K81" s="376"/>
      <c r="L81" s="376"/>
      <c r="M81" s="376"/>
      <c r="N81" s="376"/>
      <c r="O81" s="376"/>
      <c r="P81" s="376"/>
      <c r="Q81" s="376"/>
      <c r="R81" s="376"/>
    </row>
    <row r="82" spans="2:18" x14ac:dyDescent="0.3">
      <c r="B82" s="62"/>
      <c r="C82" s="62"/>
      <c r="D82" s="62"/>
      <c r="E82" s="62"/>
      <c r="F82" s="62"/>
      <c r="G82" s="62"/>
      <c r="H82" s="62"/>
      <c r="I82" s="62"/>
      <c r="J82" s="62"/>
      <c r="K82" s="62"/>
      <c r="L82" s="62"/>
      <c r="M82" s="62"/>
      <c r="N82" s="62"/>
      <c r="O82" s="62"/>
      <c r="P82" s="62"/>
      <c r="Q82" s="62"/>
      <c r="R82" s="62"/>
    </row>
    <row r="83" spans="2:18" x14ac:dyDescent="0.3">
      <c r="B83" s="377" t="s">
        <v>815</v>
      </c>
      <c r="C83" s="377"/>
      <c r="D83" s="62"/>
      <c r="E83" s="62"/>
      <c r="F83" s="62"/>
      <c r="G83" s="62"/>
      <c r="H83" s="62"/>
      <c r="I83" s="62"/>
      <c r="J83" s="62"/>
      <c r="K83" s="62"/>
      <c r="L83" s="62"/>
      <c r="M83" s="62"/>
      <c r="N83" s="62"/>
      <c r="O83" s="62"/>
      <c r="P83" s="62"/>
      <c r="Q83" s="62"/>
      <c r="R83" s="62"/>
    </row>
    <row r="84" spans="2:18" x14ac:dyDescent="0.3">
      <c r="B84" s="62"/>
      <c r="C84" s="62"/>
      <c r="D84" s="62"/>
      <c r="E84" s="62"/>
      <c r="F84" s="62"/>
      <c r="G84" s="62"/>
      <c r="H84" s="62"/>
      <c r="I84" s="62"/>
      <c r="J84" s="62"/>
      <c r="K84" s="62"/>
      <c r="L84" s="62"/>
      <c r="M84" s="62"/>
      <c r="N84" s="62"/>
      <c r="O84" s="62"/>
      <c r="P84" s="62"/>
      <c r="Q84" s="62"/>
      <c r="R84" s="62"/>
    </row>
    <row r="85" spans="2:18" x14ac:dyDescent="0.3">
      <c r="B85" s="62" t="s">
        <v>810</v>
      </c>
      <c r="C85" s="62"/>
      <c r="D85" s="109"/>
      <c r="E85" s="62"/>
      <c r="F85" s="62"/>
      <c r="G85" s="62"/>
      <c r="H85" s="62"/>
      <c r="I85" s="62"/>
      <c r="J85" s="62"/>
      <c r="K85" s="62"/>
      <c r="L85" s="62"/>
      <c r="M85" s="62"/>
      <c r="N85" s="62"/>
      <c r="O85" s="62"/>
      <c r="P85" s="62"/>
      <c r="Q85" s="62"/>
      <c r="R85" s="62"/>
    </row>
    <row r="86" spans="2:18" x14ac:dyDescent="0.3">
      <c r="B86" s="62"/>
      <c r="C86" s="62"/>
      <c r="D86" s="62"/>
      <c r="E86" s="62"/>
      <c r="F86" s="62"/>
      <c r="G86" s="62"/>
      <c r="H86" s="62"/>
      <c r="I86" s="62"/>
      <c r="J86" s="62"/>
      <c r="K86" s="62"/>
      <c r="L86" s="62"/>
      <c r="M86" s="62"/>
      <c r="N86" s="62"/>
      <c r="O86" s="62"/>
      <c r="P86" s="62"/>
      <c r="Q86" s="62"/>
      <c r="R86" s="62"/>
    </row>
    <row r="87" spans="2:18" x14ac:dyDescent="0.3">
      <c r="B87" s="378" t="s">
        <v>816</v>
      </c>
      <c r="C87" s="62"/>
      <c r="D87" s="379"/>
      <c r="E87" s="380"/>
      <c r="F87" s="381"/>
      <c r="G87" s="62"/>
      <c r="H87" s="62"/>
      <c r="I87" s="62"/>
      <c r="J87" s="62"/>
      <c r="K87" s="62"/>
      <c r="L87" s="62"/>
      <c r="M87" s="62"/>
      <c r="N87" s="62"/>
      <c r="O87" s="62"/>
      <c r="P87" s="62"/>
      <c r="Q87" s="62"/>
      <c r="R87" s="62"/>
    </row>
    <row r="88" spans="2:18" x14ac:dyDescent="0.3">
      <c r="B88" s="378"/>
      <c r="C88" s="62"/>
      <c r="D88" s="62"/>
      <c r="E88" s="62"/>
      <c r="F88" s="62"/>
      <c r="G88" s="62"/>
      <c r="H88" s="62"/>
      <c r="I88" s="62"/>
      <c r="J88" s="62"/>
      <c r="K88" s="62"/>
      <c r="L88" s="62"/>
      <c r="M88" s="62"/>
      <c r="N88" s="62"/>
      <c r="O88" s="62"/>
      <c r="P88" s="62"/>
      <c r="Q88" s="62"/>
      <c r="R88" s="62"/>
    </row>
    <row r="89" spans="2:18" x14ac:dyDescent="0.3">
      <c r="B89" s="62" t="s">
        <v>812</v>
      </c>
      <c r="C89" s="62"/>
      <c r="D89" s="108"/>
      <c r="E89" s="62"/>
      <c r="F89" s="62"/>
      <c r="G89" s="62"/>
      <c r="H89" s="62"/>
      <c r="I89" s="62"/>
      <c r="J89" s="62"/>
      <c r="K89" s="62"/>
      <c r="L89" s="62"/>
      <c r="M89" s="62"/>
      <c r="N89" s="62"/>
      <c r="O89" s="62"/>
      <c r="P89" s="62"/>
      <c r="Q89" s="62"/>
      <c r="R89" s="62"/>
    </row>
    <row r="90" spans="2:18" x14ac:dyDescent="0.3">
      <c r="B90" s="62"/>
      <c r="C90" s="62"/>
      <c r="D90" s="62"/>
      <c r="E90" s="62"/>
      <c r="F90" s="62"/>
      <c r="G90" s="62"/>
      <c r="H90" s="62"/>
      <c r="I90" s="62"/>
      <c r="J90" s="62"/>
      <c r="K90" s="62"/>
      <c r="L90" s="62"/>
      <c r="M90" s="62"/>
      <c r="N90" s="62"/>
      <c r="O90" s="62"/>
      <c r="P90" s="62"/>
      <c r="Q90" s="62"/>
      <c r="R90" s="62"/>
    </row>
    <row r="91" spans="2:18" x14ac:dyDescent="0.3">
      <c r="B91" s="382" t="s">
        <v>817</v>
      </c>
      <c r="C91" s="62"/>
      <c r="D91" s="383"/>
      <c r="E91" s="384"/>
      <c r="F91" s="384"/>
      <c r="G91" s="384"/>
      <c r="H91" s="384"/>
      <c r="I91" s="384"/>
      <c r="J91" s="384"/>
      <c r="K91" s="384"/>
      <c r="L91" s="385"/>
      <c r="M91" s="62"/>
      <c r="N91" s="62"/>
      <c r="O91" s="62"/>
      <c r="P91" s="62"/>
      <c r="Q91" s="62"/>
      <c r="R91" s="62"/>
    </row>
    <row r="92" spans="2:18" x14ac:dyDescent="0.3">
      <c r="B92" s="382"/>
      <c r="C92" s="62"/>
      <c r="D92" s="386"/>
      <c r="E92" s="245"/>
      <c r="F92" s="245"/>
      <c r="G92" s="245"/>
      <c r="H92" s="245"/>
      <c r="I92" s="245"/>
      <c r="J92" s="245"/>
      <c r="K92" s="245"/>
      <c r="L92" s="387"/>
      <c r="M92" s="62"/>
      <c r="N92" s="62"/>
      <c r="O92" s="62"/>
      <c r="P92" s="62"/>
      <c r="Q92" s="62"/>
      <c r="R92" s="62"/>
    </row>
    <row r="93" spans="2:18" x14ac:dyDescent="0.3">
      <c r="B93" s="62"/>
      <c r="C93" s="62"/>
      <c r="D93" s="386"/>
      <c r="E93" s="245"/>
      <c r="F93" s="245"/>
      <c r="G93" s="245"/>
      <c r="H93" s="245"/>
      <c r="I93" s="245"/>
      <c r="J93" s="245"/>
      <c r="K93" s="245"/>
      <c r="L93" s="387"/>
      <c r="M93" s="62"/>
      <c r="N93" s="62"/>
      <c r="O93" s="62"/>
      <c r="P93" s="62"/>
      <c r="Q93" s="62"/>
      <c r="R93" s="62"/>
    </row>
    <row r="94" spans="2:18" x14ac:dyDescent="0.3">
      <c r="B94" s="62"/>
      <c r="C94" s="62"/>
      <c r="D94" s="386"/>
      <c r="E94" s="245"/>
      <c r="F94" s="245"/>
      <c r="G94" s="245"/>
      <c r="H94" s="245"/>
      <c r="I94" s="245"/>
      <c r="J94" s="245"/>
      <c r="K94" s="245"/>
      <c r="L94" s="387"/>
      <c r="M94" s="62"/>
      <c r="N94" s="62"/>
      <c r="O94" s="62"/>
      <c r="P94" s="62"/>
      <c r="Q94" s="62"/>
      <c r="R94" s="62"/>
    </row>
    <row r="95" spans="2:18" x14ac:dyDescent="0.3">
      <c r="B95" s="46"/>
      <c r="C95" s="46"/>
      <c r="D95" s="386"/>
      <c r="E95" s="245"/>
      <c r="F95" s="245"/>
      <c r="G95" s="245"/>
      <c r="H95" s="245"/>
      <c r="I95" s="245"/>
      <c r="J95" s="245"/>
      <c r="K95" s="245"/>
      <c r="L95" s="387"/>
    </row>
    <row r="96" spans="2:18" x14ac:dyDescent="0.3">
      <c r="B96" s="46"/>
      <c r="C96" s="46"/>
      <c r="D96" s="386"/>
      <c r="E96" s="245"/>
      <c r="F96" s="245"/>
      <c r="G96" s="245"/>
      <c r="H96" s="245"/>
      <c r="I96" s="245"/>
      <c r="J96" s="245"/>
      <c r="K96" s="245"/>
      <c r="L96" s="387"/>
    </row>
    <row r="97" spans="2:12" x14ac:dyDescent="0.3">
      <c r="B97" s="46"/>
      <c r="C97" s="46"/>
      <c r="D97" s="388"/>
      <c r="E97" s="389"/>
      <c r="F97" s="389"/>
      <c r="G97" s="389"/>
      <c r="H97" s="389"/>
      <c r="I97" s="389"/>
      <c r="J97" s="389"/>
      <c r="K97" s="389"/>
      <c r="L97" s="390"/>
    </row>
  </sheetData>
  <mergeCells count="22">
    <mergeCell ref="B27:B28"/>
    <mergeCell ref="D27:L33"/>
    <mergeCell ref="B2:K2"/>
    <mergeCell ref="D36:L42"/>
    <mergeCell ref="F14:L15"/>
    <mergeCell ref="D5:L7"/>
    <mergeCell ref="F10:L10"/>
    <mergeCell ref="D12:L12"/>
    <mergeCell ref="F18:L18"/>
    <mergeCell ref="G19:K19"/>
    <mergeCell ref="F23:M24"/>
    <mergeCell ref="D45:L51"/>
    <mergeCell ref="D54:L60"/>
    <mergeCell ref="D69:F69"/>
    <mergeCell ref="B73:B74"/>
    <mergeCell ref="D73:L79"/>
    <mergeCell ref="B81:R81"/>
    <mergeCell ref="B83:C83"/>
    <mergeCell ref="B87:B88"/>
    <mergeCell ref="D87:F87"/>
    <mergeCell ref="B91:B92"/>
    <mergeCell ref="D91:L97"/>
  </mergeCell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82C4E6A5-2D9F-4E20-84B9-D13FF24A7E68}">
            <xm:f>$D$79=Lists!$D$18</xm:f>
            <x14:dxf>
              <font>
                <color auto="1"/>
              </font>
            </x14:dxf>
          </x14:cfRule>
          <xm:sqref>B95:L97</xm:sqref>
        </x14:conditionalFormatting>
        <x14:conditionalFormatting xmlns:xm="http://schemas.microsoft.com/office/excel/2006/main">
          <x14:cfRule type="expression" priority="1" id="{889BE0D0-155B-4595-B3B8-0AE748C00063}">
            <xm:f>$D$79=Lists!$D$18</xm:f>
            <x14:dxf>
              <border>
                <left style="thin">
                  <color auto="1"/>
                </left>
                <right style="thin">
                  <color auto="1"/>
                </right>
                <top style="thin">
                  <color auto="1"/>
                </top>
                <bottom style="thin">
                  <color auto="1"/>
                </bottom>
                <vertical/>
                <horizontal/>
              </border>
            </x14:dxf>
          </x14:cfRule>
          <xm:sqref>D95:L97</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7542806-4551-407B-8D0A-00E53C7671D2}">
          <x14:formula1>
            <xm:f>Lists!$H$13:$H$15</xm:f>
          </x14:formula1>
          <xm:sqref>D9</xm:sqref>
        </x14:dataValidation>
        <x14:dataValidation type="list" allowBlank="1" showInputMessage="1" showErrorMessage="1" xr:uid="{1A047432-CC4C-40F7-820C-B9E472A609C0}">
          <x14:formula1>
            <xm:f>Lists!$F$46:$F$47</xm:f>
          </x14:formula1>
          <xm:sqref>D24:D25 D18:D19</xm:sqref>
        </x14:dataValidation>
        <x14:dataValidation type="list" allowBlank="1" showInputMessage="1" showErrorMessage="1" xr:uid="{702AA4F3-C205-41BE-A5EC-AB15D1C5E997}">
          <x14:formula1>
            <xm:f>Lists!$D$22:$D$26</xm:f>
          </x14:formula1>
          <xm:sqref>D14</xm:sqref>
        </x14:dataValidation>
        <x14:dataValidation type="list" allowBlank="1" showInputMessage="1" showErrorMessage="1" xr:uid="{1475575F-2483-4BD1-A692-F8523FF6FF57}">
          <x14:formula1>
            <xm:f>Lists!$D$14:$D$15</xm:f>
          </x14:formula1>
          <xm:sqref>D10</xm:sqref>
        </x14:dataValidation>
        <x14:dataValidation type="list" allowBlank="1" showInputMessage="1" showErrorMessage="1" xr:uid="{07CF3285-ABC1-43B4-8D33-2F63A7F80A7A}">
          <x14:formula1>
            <xm:f>Lists!$D$18:$D$19</xm:f>
          </x14:formula1>
          <xm:sqref>D67 D85</xm:sqref>
        </x14:dataValidation>
        <x14:dataValidation type="list" allowBlank="1" showInputMessage="1" showErrorMessage="1" xr:uid="{75877173-7560-4374-8837-16E79CDD843E}">
          <x14:formula1>
            <xm:f>Lists!$F$31:$F$32</xm:f>
          </x14:formula1>
          <xm:sqref>D5:L7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3ED36-597F-41AA-B943-F6FF487E1D56}">
  <dimension ref="B2:L45"/>
  <sheetViews>
    <sheetView showGridLines="0" workbookViewId="0"/>
  </sheetViews>
  <sheetFormatPr defaultColWidth="8.90625" defaultRowHeight="14" x14ac:dyDescent="0.3"/>
  <cols>
    <col min="1" max="1" width="8.90625" style="1"/>
    <col min="2" max="2" width="33.6328125" style="1" customWidth="1"/>
    <col min="3" max="3" width="4.6328125" style="1" customWidth="1"/>
    <col min="4" max="4" width="14.6328125" style="124" customWidth="1"/>
    <col min="5" max="16384" width="8.90625" style="1"/>
  </cols>
  <sheetData>
    <row r="2" spans="2:12" ht="55.25" customHeight="1" x14ac:dyDescent="0.3">
      <c r="B2" s="401" t="s">
        <v>1041</v>
      </c>
      <c r="C2" s="401"/>
      <c r="D2" s="401"/>
      <c r="E2" s="401"/>
      <c r="F2" s="401"/>
    </row>
    <row r="4" spans="2:12" ht="45.65" customHeight="1" x14ac:dyDescent="0.3">
      <c r="B4" s="123" t="s">
        <v>1042</v>
      </c>
      <c r="D4" s="149"/>
    </row>
    <row r="6" spans="2:12" ht="50" customHeight="1" x14ac:dyDescent="0.3">
      <c r="B6" s="123" t="s">
        <v>1043</v>
      </c>
      <c r="D6" s="149"/>
    </row>
    <row r="8" spans="2:12" x14ac:dyDescent="0.3">
      <c r="B8" s="1" t="s">
        <v>762</v>
      </c>
      <c r="D8" s="129"/>
    </row>
    <row r="9" spans="2:12" x14ac:dyDescent="0.3">
      <c r="B9" s="1" t="s">
        <v>763</v>
      </c>
      <c r="D9" s="129"/>
    </row>
    <row r="11" spans="2:12" x14ac:dyDescent="0.3">
      <c r="B11" s="1" t="s">
        <v>785</v>
      </c>
      <c r="D11" s="129"/>
    </row>
    <row r="12" spans="2:12" x14ac:dyDescent="0.3">
      <c r="D12" s="125"/>
    </row>
    <row r="14" spans="2:12" x14ac:dyDescent="0.3">
      <c r="B14" s="249" t="s">
        <v>797</v>
      </c>
      <c r="D14" s="218"/>
      <c r="E14" s="219"/>
      <c r="F14" s="219"/>
      <c r="G14" s="219"/>
      <c r="H14" s="219"/>
      <c r="I14" s="219"/>
      <c r="J14" s="219"/>
      <c r="K14" s="219"/>
      <c r="L14" s="220"/>
    </row>
    <row r="15" spans="2:12" x14ac:dyDescent="0.3">
      <c r="B15" s="249"/>
      <c r="D15" s="221"/>
      <c r="E15" s="222"/>
      <c r="F15" s="222"/>
      <c r="G15" s="222"/>
      <c r="H15" s="222"/>
      <c r="I15" s="222"/>
      <c r="J15" s="222"/>
      <c r="K15" s="222"/>
      <c r="L15" s="223"/>
    </row>
    <row r="16" spans="2:12" x14ac:dyDescent="0.3">
      <c r="D16" s="221"/>
      <c r="E16" s="222"/>
      <c r="F16" s="222"/>
      <c r="G16" s="222"/>
      <c r="H16" s="222"/>
      <c r="I16" s="222"/>
      <c r="J16" s="222"/>
      <c r="K16" s="222"/>
      <c r="L16" s="223"/>
    </row>
    <row r="17" spans="2:12" x14ac:dyDescent="0.3">
      <c r="D17" s="221"/>
      <c r="E17" s="222"/>
      <c r="F17" s="222"/>
      <c r="G17" s="222"/>
      <c r="H17" s="222"/>
      <c r="I17" s="222"/>
      <c r="J17" s="222"/>
      <c r="K17" s="222"/>
      <c r="L17" s="223"/>
    </row>
    <row r="18" spans="2:12" x14ac:dyDescent="0.3">
      <c r="D18" s="221"/>
      <c r="E18" s="222"/>
      <c r="F18" s="222"/>
      <c r="G18" s="222"/>
      <c r="H18" s="222"/>
      <c r="I18" s="222"/>
      <c r="J18" s="222"/>
      <c r="K18" s="222"/>
      <c r="L18" s="223"/>
    </row>
    <row r="19" spans="2:12" x14ac:dyDescent="0.3">
      <c r="D19" s="221"/>
      <c r="E19" s="222"/>
      <c r="F19" s="222"/>
      <c r="G19" s="222"/>
      <c r="H19" s="222"/>
      <c r="I19" s="222"/>
      <c r="J19" s="222"/>
      <c r="K19" s="222"/>
      <c r="L19" s="223"/>
    </row>
    <row r="20" spans="2:12" x14ac:dyDescent="0.3">
      <c r="D20" s="224"/>
      <c r="E20" s="225"/>
      <c r="F20" s="225"/>
      <c r="G20" s="225"/>
      <c r="H20" s="225"/>
      <c r="I20" s="225"/>
      <c r="J20" s="225"/>
      <c r="K20" s="225"/>
      <c r="L20" s="226"/>
    </row>
    <row r="23" spans="2:12" ht="90.65" customHeight="1" x14ac:dyDescent="0.3">
      <c r="B23" s="110" t="s">
        <v>1044</v>
      </c>
      <c r="D23" s="214"/>
      <c r="E23" s="369"/>
      <c r="F23" s="369"/>
      <c r="G23" s="369"/>
      <c r="H23" s="369"/>
      <c r="I23" s="369"/>
      <c r="J23" s="369"/>
      <c r="K23" s="369"/>
      <c r="L23" s="370"/>
    </row>
    <row r="26" spans="2:12" x14ac:dyDescent="0.3">
      <c r="B26" s="249" t="s">
        <v>1045</v>
      </c>
      <c r="D26" s="218"/>
      <c r="E26" s="219"/>
      <c r="F26" s="219"/>
      <c r="G26" s="219"/>
      <c r="H26" s="219"/>
      <c r="I26" s="219"/>
      <c r="J26" s="219"/>
      <c r="K26" s="219"/>
      <c r="L26" s="220"/>
    </row>
    <row r="27" spans="2:12" x14ac:dyDescent="0.3">
      <c r="B27" s="249"/>
      <c r="D27" s="221"/>
      <c r="E27" s="222"/>
      <c r="F27" s="222"/>
      <c r="G27" s="222"/>
      <c r="H27" s="222"/>
      <c r="I27" s="222"/>
      <c r="J27" s="222"/>
      <c r="K27" s="222"/>
      <c r="L27" s="223"/>
    </row>
    <row r="28" spans="2:12" ht="29" customHeight="1" x14ac:dyDescent="0.3">
      <c r="B28" s="249"/>
      <c r="D28" s="224"/>
      <c r="E28" s="225"/>
      <c r="F28" s="225"/>
      <c r="G28" s="225"/>
      <c r="H28" s="225"/>
      <c r="I28" s="225"/>
      <c r="J28" s="225"/>
      <c r="K28" s="225"/>
      <c r="L28" s="226"/>
    </row>
    <row r="31" spans="2:12" x14ac:dyDescent="0.3">
      <c r="B31" s="2" t="s">
        <v>809</v>
      </c>
      <c r="D31" s="1"/>
    </row>
    <row r="32" spans="2:12" x14ac:dyDescent="0.3">
      <c r="B32" s="2"/>
      <c r="D32" s="1"/>
    </row>
    <row r="33" spans="2:12" x14ac:dyDescent="0.3">
      <c r="B33" s="1" t="s">
        <v>810</v>
      </c>
      <c r="D33" s="128"/>
    </row>
    <row r="34" spans="2:12" x14ac:dyDescent="0.3">
      <c r="D34" s="1"/>
    </row>
    <row r="35" spans="2:12" x14ac:dyDescent="0.3">
      <c r="B35" s="249" t="s">
        <v>811</v>
      </c>
      <c r="D35" s="242"/>
      <c r="E35" s="240"/>
      <c r="F35" s="241"/>
    </row>
    <row r="36" spans="2:12" x14ac:dyDescent="0.3">
      <c r="B36" s="249"/>
      <c r="D36" s="1"/>
    </row>
    <row r="37" spans="2:12" x14ac:dyDescent="0.3">
      <c r="B37" s="1" t="s">
        <v>812</v>
      </c>
      <c r="D37" s="128"/>
    </row>
    <row r="38" spans="2:12" x14ac:dyDescent="0.3">
      <c r="D38" s="1"/>
    </row>
    <row r="39" spans="2:12" x14ac:dyDescent="0.3">
      <c r="B39" s="217" t="s">
        <v>813</v>
      </c>
      <c r="D39" s="218"/>
      <c r="E39" s="219"/>
      <c r="F39" s="219"/>
      <c r="G39" s="219"/>
      <c r="H39" s="219"/>
      <c r="I39" s="219"/>
      <c r="J39" s="219"/>
      <c r="K39" s="219"/>
      <c r="L39" s="220"/>
    </row>
    <row r="40" spans="2:12" x14ac:dyDescent="0.3">
      <c r="B40" s="217"/>
      <c r="D40" s="221"/>
      <c r="E40" s="222"/>
      <c r="F40" s="222"/>
      <c r="G40" s="222"/>
      <c r="H40" s="222"/>
      <c r="I40" s="222"/>
      <c r="J40" s="222"/>
      <c r="K40" s="222"/>
      <c r="L40" s="223"/>
    </row>
    <row r="41" spans="2:12" x14ac:dyDescent="0.3">
      <c r="D41" s="221"/>
      <c r="E41" s="222"/>
      <c r="F41" s="222"/>
      <c r="G41" s="222"/>
      <c r="H41" s="222"/>
      <c r="I41" s="222"/>
      <c r="J41" s="222"/>
      <c r="K41" s="222"/>
      <c r="L41" s="223"/>
    </row>
    <row r="42" spans="2:12" x14ac:dyDescent="0.3">
      <c r="D42" s="221"/>
      <c r="E42" s="222"/>
      <c r="F42" s="222"/>
      <c r="G42" s="222"/>
      <c r="H42" s="222"/>
      <c r="I42" s="222"/>
      <c r="J42" s="222"/>
      <c r="K42" s="222"/>
      <c r="L42" s="223"/>
    </row>
    <row r="43" spans="2:12" x14ac:dyDescent="0.3">
      <c r="D43" s="221"/>
      <c r="E43" s="222"/>
      <c r="F43" s="222"/>
      <c r="G43" s="222"/>
      <c r="H43" s="222"/>
      <c r="I43" s="222"/>
      <c r="J43" s="222"/>
      <c r="K43" s="222"/>
      <c r="L43" s="223"/>
    </row>
    <row r="44" spans="2:12" x14ac:dyDescent="0.3">
      <c r="D44" s="221"/>
      <c r="E44" s="222"/>
      <c r="F44" s="222"/>
      <c r="G44" s="222"/>
      <c r="H44" s="222"/>
      <c r="I44" s="222"/>
      <c r="J44" s="222"/>
      <c r="K44" s="222"/>
      <c r="L44" s="223"/>
    </row>
    <row r="45" spans="2:12" x14ac:dyDescent="0.3">
      <c r="D45" s="224"/>
      <c r="E45" s="225"/>
      <c r="F45" s="225"/>
      <c r="G45" s="225"/>
      <c r="H45" s="225"/>
      <c r="I45" s="225"/>
      <c r="J45" s="225"/>
      <c r="K45" s="225"/>
      <c r="L45" s="226"/>
    </row>
  </sheetData>
  <sheetProtection algorithmName="SHA-512" hashValue="dKnOrcOOyHjXfQJhEwNLuNK20K5Q8+d7oLQdwfftaUBF9IaNwEumuTssQd1Yvfw+KUCMBR639NvbvO1TrVNZjg==" saltValue="9HrFdjn/vCjGV2Cagy5VTw==" spinCount="100000" sheet="1" objects="1" scenarios="1"/>
  <mergeCells count="10">
    <mergeCell ref="B2:F2"/>
    <mergeCell ref="B39:B40"/>
    <mergeCell ref="D39:L45"/>
    <mergeCell ref="B14:B15"/>
    <mergeCell ref="D14:L20"/>
    <mergeCell ref="D23:L23"/>
    <mergeCell ref="B26:B28"/>
    <mergeCell ref="D26:L28"/>
    <mergeCell ref="B35:B36"/>
    <mergeCell ref="D35:F35"/>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23DD0BF-299A-4C25-8A87-B6233C62594F}">
          <x14:formula1>
            <xm:f>Lists!$D$22:$D$26</xm:f>
          </x14:formula1>
          <xm:sqref>D11:D12</xm:sqref>
        </x14:dataValidation>
        <x14:dataValidation type="list" allowBlank="1" showInputMessage="1" showErrorMessage="1" xr:uid="{4439D6D5-1433-480F-9BF7-E67DA2EBDFE9}">
          <x14:formula1>
            <xm:f>Lists!$D$18:$D$19</xm:f>
          </x14:formula1>
          <xm:sqref>D33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D7243-6F70-45F4-A6F1-1795B31F1220}">
  <sheetPr codeName="Sheet9"/>
  <dimension ref="B2:L68"/>
  <sheetViews>
    <sheetView showGridLines="0" workbookViewId="0"/>
  </sheetViews>
  <sheetFormatPr defaultColWidth="8.90625" defaultRowHeight="14" x14ac:dyDescent="0.3"/>
  <cols>
    <col min="1" max="1" width="8.90625" style="1"/>
    <col min="2" max="2" width="30.36328125" style="1" customWidth="1"/>
    <col min="3" max="16384" width="8.90625" style="1"/>
  </cols>
  <sheetData>
    <row r="2" spans="2:10" x14ac:dyDescent="0.3">
      <c r="B2" s="114" t="s">
        <v>1046</v>
      </c>
    </row>
    <row r="5" spans="2:10" ht="14" customHeight="1" x14ac:dyDescent="0.3">
      <c r="B5" s="249" t="s">
        <v>1047</v>
      </c>
      <c r="C5" s="106"/>
      <c r="D5" s="360"/>
      <c r="E5" s="362"/>
      <c r="F5" s="110"/>
      <c r="G5" s="110"/>
      <c r="H5" s="110"/>
      <c r="I5" s="110"/>
      <c r="J5" s="110"/>
    </row>
    <row r="6" spans="2:10" x14ac:dyDescent="0.3">
      <c r="B6" s="249"/>
      <c r="C6" s="106"/>
      <c r="D6" s="366"/>
      <c r="E6" s="368"/>
      <c r="F6" s="110"/>
      <c r="G6" s="110"/>
      <c r="H6" s="110"/>
      <c r="I6" s="110"/>
      <c r="J6" s="110"/>
    </row>
    <row r="7" spans="2:10" ht="57" customHeight="1" x14ac:dyDescent="0.3">
      <c r="B7" s="249"/>
      <c r="C7" s="106"/>
      <c r="D7" s="110"/>
      <c r="E7" s="110"/>
      <c r="F7" s="110"/>
      <c r="G7" s="110"/>
      <c r="H7" s="110"/>
      <c r="I7" s="110"/>
      <c r="J7" s="110"/>
    </row>
    <row r="8" spans="2:10" ht="28" x14ac:dyDescent="0.3">
      <c r="B8" s="106" t="s">
        <v>1048</v>
      </c>
      <c r="C8" s="106"/>
      <c r="D8" s="214"/>
      <c r="E8" s="216"/>
    </row>
    <row r="9" spans="2:10" x14ac:dyDescent="0.3">
      <c r="B9" s="106"/>
      <c r="C9" s="106"/>
      <c r="D9" s="106"/>
    </row>
    <row r="10" spans="2:10" x14ac:dyDescent="0.3">
      <c r="B10" s="120" t="s">
        <v>1049</v>
      </c>
    </row>
    <row r="11" spans="2:10" x14ac:dyDescent="0.3">
      <c r="B11" s="120" t="s">
        <v>1050</v>
      </c>
    </row>
    <row r="13" spans="2:10" x14ac:dyDescent="0.3">
      <c r="B13" s="406" t="s">
        <v>1051</v>
      </c>
      <c r="D13" s="360"/>
      <c r="E13" s="362"/>
    </row>
    <row r="14" spans="2:10" ht="15" customHeight="1" x14ac:dyDescent="0.3">
      <c r="B14" s="406"/>
      <c r="C14" s="113"/>
      <c r="D14" s="366"/>
      <c r="E14" s="368"/>
    </row>
    <row r="15" spans="2:10" ht="15" customHeight="1" x14ac:dyDescent="0.3">
      <c r="B15" s="119"/>
      <c r="C15" s="113"/>
      <c r="D15" s="117"/>
      <c r="E15" s="117"/>
    </row>
    <row r="16" spans="2:10" ht="15" customHeight="1" x14ac:dyDescent="0.3">
      <c r="B16" s="120" t="s">
        <v>1052</v>
      </c>
      <c r="C16" s="113"/>
      <c r="D16" s="117"/>
      <c r="E16" s="117"/>
    </row>
    <row r="17" spans="2:12" ht="15" customHeight="1" x14ac:dyDescent="0.3">
      <c r="B17" s="118"/>
      <c r="C17" s="113"/>
      <c r="D17" s="117"/>
      <c r="E17" s="117"/>
    </row>
    <row r="18" spans="2:12" ht="15" customHeight="1" x14ac:dyDescent="0.3">
      <c r="B18" s="118"/>
      <c r="C18" s="113"/>
      <c r="D18" s="117"/>
      <c r="E18" s="117"/>
    </row>
    <row r="19" spans="2:12" ht="15" customHeight="1" x14ac:dyDescent="0.3">
      <c r="B19" s="406" t="s">
        <v>1053</v>
      </c>
      <c r="C19" s="113"/>
      <c r="D19" s="407"/>
      <c r="E19" s="408"/>
      <c r="F19" s="408"/>
      <c r="G19" s="408"/>
      <c r="H19" s="408"/>
      <c r="I19" s="408"/>
      <c r="J19" s="408"/>
      <c r="K19" s="408"/>
      <c r="L19" s="409"/>
    </row>
    <row r="20" spans="2:12" ht="15" customHeight="1" x14ac:dyDescent="0.3">
      <c r="B20" s="406"/>
      <c r="C20" s="113"/>
      <c r="D20" s="410"/>
      <c r="E20" s="411"/>
      <c r="F20" s="411"/>
      <c r="G20" s="411"/>
      <c r="H20" s="411"/>
      <c r="I20" s="411"/>
      <c r="J20" s="411"/>
      <c r="K20" s="411"/>
      <c r="L20" s="412"/>
    </row>
    <row r="21" spans="2:12" x14ac:dyDescent="0.3">
      <c r="B21" s="406"/>
      <c r="C21" s="113"/>
      <c r="D21" s="410"/>
      <c r="E21" s="411"/>
      <c r="F21" s="411"/>
      <c r="G21" s="411"/>
      <c r="H21" s="411"/>
      <c r="I21" s="411"/>
      <c r="J21" s="411"/>
      <c r="K21" s="411"/>
      <c r="L21" s="412"/>
    </row>
    <row r="22" spans="2:12" x14ac:dyDescent="0.3">
      <c r="B22" s="406"/>
      <c r="D22" s="410"/>
      <c r="E22" s="411"/>
      <c r="F22" s="411"/>
      <c r="G22" s="411"/>
      <c r="H22" s="411"/>
      <c r="I22" s="411"/>
      <c r="J22" s="411"/>
      <c r="K22" s="411"/>
      <c r="L22" s="412"/>
    </row>
    <row r="23" spans="2:12" ht="45" customHeight="1" x14ac:dyDescent="0.3">
      <c r="B23" s="406"/>
      <c r="D23" s="413"/>
      <c r="E23" s="414"/>
      <c r="F23" s="414"/>
      <c r="G23" s="414"/>
      <c r="H23" s="414"/>
      <c r="I23" s="414"/>
      <c r="J23" s="414"/>
      <c r="K23" s="414"/>
      <c r="L23" s="415"/>
    </row>
    <row r="24" spans="2:12" x14ac:dyDescent="0.3">
      <c r="B24" s="119"/>
    </row>
    <row r="25" spans="2:12" x14ac:dyDescent="0.3">
      <c r="B25" s="119"/>
    </row>
    <row r="26" spans="2:12" ht="28" x14ac:dyDescent="0.3">
      <c r="B26" s="119" t="s">
        <v>1054</v>
      </c>
      <c r="D26" s="416"/>
      <c r="E26" s="417"/>
    </row>
    <row r="27" spans="2:12" x14ac:dyDescent="0.3">
      <c r="B27" s="119"/>
    </row>
    <row r="28" spans="2:12" x14ac:dyDescent="0.3">
      <c r="B28" s="418" t="s">
        <v>1055</v>
      </c>
      <c r="D28" s="218"/>
      <c r="E28" s="219"/>
      <c r="F28" s="219"/>
      <c r="G28" s="219"/>
      <c r="H28" s="219"/>
      <c r="I28" s="219"/>
      <c r="J28" s="219"/>
      <c r="K28" s="219"/>
      <c r="L28" s="220"/>
    </row>
    <row r="29" spans="2:12" x14ac:dyDescent="0.3">
      <c r="B29" s="418"/>
      <c r="D29" s="221"/>
      <c r="E29" s="222"/>
      <c r="F29" s="222"/>
      <c r="G29" s="222"/>
      <c r="H29" s="222"/>
      <c r="I29" s="222"/>
      <c r="J29" s="222"/>
      <c r="K29" s="222"/>
      <c r="L29" s="223"/>
    </row>
    <row r="30" spans="2:12" x14ac:dyDescent="0.3">
      <c r="B30" s="119"/>
      <c r="D30" s="221"/>
      <c r="E30" s="222"/>
      <c r="F30" s="222"/>
      <c r="G30" s="222"/>
      <c r="H30" s="222"/>
      <c r="I30" s="222"/>
      <c r="J30" s="222"/>
      <c r="K30" s="222"/>
      <c r="L30" s="223"/>
    </row>
    <row r="31" spans="2:12" x14ac:dyDescent="0.3">
      <c r="B31" s="119"/>
      <c r="D31" s="221"/>
      <c r="E31" s="222"/>
      <c r="F31" s="222"/>
      <c r="G31" s="222"/>
      <c r="H31" s="222"/>
      <c r="I31" s="222"/>
      <c r="J31" s="222"/>
      <c r="K31" s="222"/>
      <c r="L31" s="223"/>
    </row>
    <row r="32" spans="2:12" x14ac:dyDescent="0.3">
      <c r="B32" s="119"/>
      <c r="D32" s="221"/>
      <c r="E32" s="222"/>
      <c r="F32" s="222"/>
      <c r="G32" s="222"/>
      <c r="H32" s="222"/>
      <c r="I32" s="222"/>
      <c r="J32" s="222"/>
      <c r="K32" s="222"/>
      <c r="L32" s="223"/>
    </row>
    <row r="33" spans="2:12" x14ac:dyDescent="0.3">
      <c r="B33" s="119"/>
      <c r="D33" s="224"/>
      <c r="E33" s="225"/>
      <c r="F33" s="225"/>
      <c r="G33" s="225"/>
      <c r="H33" s="225"/>
      <c r="I33" s="225"/>
      <c r="J33" s="225"/>
      <c r="K33" s="225"/>
      <c r="L33" s="226"/>
    </row>
    <row r="34" spans="2:12" x14ac:dyDescent="0.3">
      <c r="B34" s="119"/>
    </row>
    <row r="35" spans="2:12" x14ac:dyDescent="0.3">
      <c r="B35" s="119"/>
    </row>
    <row r="36" spans="2:12" x14ac:dyDescent="0.3">
      <c r="B36" s="249" t="s">
        <v>1056</v>
      </c>
      <c r="D36" s="402"/>
      <c r="E36" s="403"/>
    </row>
    <row r="37" spans="2:12" x14ac:dyDescent="0.3">
      <c r="B37" s="249"/>
      <c r="C37" s="113"/>
      <c r="D37" s="404"/>
      <c r="E37" s="405"/>
    </row>
    <row r="39" spans="2:12" x14ac:dyDescent="0.3">
      <c r="B39" s="121" t="s">
        <v>1057</v>
      </c>
    </row>
    <row r="40" spans="2:12" x14ac:dyDescent="0.3">
      <c r="B40" s="66"/>
    </row>
    <row r="41" spans="2:12" x14ac:dyDescent="0.3">
      <c r="B41" s="382" t="s">
        <v>1058</v>
      </c>
      <c r="D41" s="252"/>
      <c r="E41" s="254"/>
    </row>
    <row r="42" spans="2:12" x14ac:dyDescent="0.3">
      <c r="B42" s="382"/>
    </row>
    <row r="43" spans="2:12" ht="41" customHeight="1" x14ac:dyDescent="0.3">
      <c r="B43" s="382"/>
    </row>
    <row r="44" spans="2:12" x14ac:dyDescent="0.3">
      <c r="B44" s="107"/>
      <c r="D44" s="101"/>
      <c r="E44" s="101"/>
      <c r="F44" s="101"/>
      <c r="G44" s="101"/>
      <c r="H44" s="101"/>
      <c r="I44" s="101"/>
      <c r="J44" s="101"/>
      <c r="K44" s="101"/>
      <c r="L44" s="101"/>
    </row>
    <row r="45" spans="2:12" ht="28" x14ac:dyDescent="0.3">
      <c r="B45" s="107" t="s">
        <v>1059</v>
      </c>
      <c r="D45" s="218"/>
      <c r="E45" s="219"/>
      <c r="F45" s="219"/>
      <c r="G45" s="219"/>
      <c r="H45" s="219"/>
      <c r="I45" s="219"/>
      <c r="J45" s="219"/>
      <c r="K45" s="219"/>
      <c r="L45" s="220"/>
    </row>
    <row r="46" spans="2:12" x14ac:dyDescent="0.3">
      <c r="B46" s="107"/>
      <c r="D46" s="221"/>
      <c r="E46" s="222"/>
      <c r="F46" s="222"/>
      <c r="G46" s="222"/>
      <c r="H46" s="222"/>
      <c r="I46" s="222"/>
      <c r="J46" s="222"/>
      <c r="K46" s="222"/>
      <c r="L46" s="223"/>
    </row>
    <row r="47" spans="2:12" ht="52.25" customHeight="1" x14ac:dyDescent="0.3">
      <c r="B47" s="107"/>
      <c r="D47" s="224"/>
      <c r="E47" s="225"/>
      <c r="F47" s="225"/>
      <c r="G47" s="225"/>
      <c r="H47" s="225"/>
      <c r="I47" s="225"/>
      <c r="J47" s="225"/>
      <c r="K47" s="225"/>
      <c r="L47" s="226"/>
    </row>
    <row r="50" spans="2:12" x14ac:dyDescent="0.3">
      <c r="B50" s="419" t="s">
        <v>1028</v>
      </c>
      <c r="D50" s="252"/>
      <c r="E50" s="254"/>
    </row>
    <row r="51" spans="2:12" x14ac:dyDescent="0.3">
      <c r="B51" s="419"/>
    </row>
    <row r="52" spans="2:12" ht="36.65" customHeight="1" x14ac:dyDescent="0.3">
      <c r="B52" s="419"/>
    </row>
    <row r="54" spans="2:12" x14ac:dyDescent="0.3">
      <c r="B54" s="406" t="s">
        <v>1060</v>
      </c>
      <c r="C54" s="115"/>
      <c r="D54" s="218"/>
      <c r="E54" s="219"/>
      <c r="F54" s="219"/>
      <c r="G54" s="219"/>
      <c r="H54" s="219"/>
      <c r="I54" s="219"/>
      <c r="J54" s="219"/>
      <c r="K54" s="219"/>
      <c r="L54" s="220"/>
    </row>
    <row r="55" spans="2:12" x14ac:dyDescent="0.3">
      <c r="B55" s="406"/>
      <c r="C55" s="115"/>
      <c r="D55" s="221"/>
      <c r="E55" s="222"/>
      <c r="F55" s="222"/>
      <c r="G55" s="222"/>
      <c r="H55" s="222"/>
      <c r="I55" s="222"/>
      <c r="J55" s="222"/>
      <c r="K55" s="222"/>
      <c r="L55" s="223"/>
    </row>
    <row r="56" spans="2:12" ht="47" customHeight="1" x14ac:dyDescent="0.3">
      <c r="B56" s="406"/>
      <c r="C56" s="115"/>
      <c r="D56" s="224"/>
      <c r="E56" s="225"/>
      <c r="F56" s="225"/>
      <c r="G56" s="225"/>
      <c r="H56" s="225"/>
      <c r="I56" s="225"/>
      <c r="J56" s="225"/>
      <c r="K56" s="225"/>
      <c r="L56" s="226"/>
    </row>
    <row r="57" spans="2:12" x14ac:dyDescent="0.3">
      <c r="C57" s="116"/>
    </row>
    <row r="59" spans="2:12" x14ac:dyDescent="0.3">
      <c r="B59" s="249" t="s">
        <v>1061</v>
      </c>
      <c r="D59" s="252"/>
      <c r="E59" s="254"/>
    </row>
    <row r="60" spans="2:12" x14ac:dyDescent="0.3">
      <c r="B60" s="249"/>
      <c r="C60" s="115"/>
    </row>
    <row r="61" spans="2:12" ht="39.65" customHeight="1" x14ac:dyDescent="0.3">
      <c r="B61" s="249"/>
    </row>
    <row r="63" spans="2:12" x14ac:dyDescent="0.3">
      <c r="B63" s="121" t="s">
        <v>1062</v>
      </c>
    </row>
    <row r="65" spans="2:12" x14ac:dyDescent="0.3">
      <c r="B65" s="249" t="s">
        <v>1059</v>
      </c>
      <c r="D65" s="218"/>
      <c r="E65" s="219"/>
      <c r="F65" s="219"/>
      <c r="G65" s="219"/>
      <c r="H65" s="219"/>
      <c r="I65" s="219"/>
      <c r="J65" s="219"/>
      <c r="K65" s="219"/>
      <c r="L65" s="220"/>
    </row>
    <row r="66" spans="2:12" x14ac:dyDescent="0.3">
      <c r="B66" s="249"/>
      <c r="D66" s="221"/>
      <c r="E66" s="222"/>
      <c r="F66" s="222"/>
      <c r="G66" s="222"/>
      <c r="H66" s="222"/>
      <c r="I66" s="222"/>
      <c r="J66" s="222"/>
      <c r="K66" s="222"/>
      <c r="L66" s="223"/>
    </row>
    <row r="67" spans="2:12" ht="48" customHeight="1" x14ac:dyDescent="0.3">
      <c r="B67" s="249"/>
      <c r="C67" s="115"/>
      <c r="D67" s="224"/>
      <c r="E67" s="225"/>
      <c r="F67" s="225"/>
      <c r="G67" s="225"/>
      <c r="H67" s="225"/>
      <c r="I67" s="225"/>
      <c r="J67" s="225"/>
      <c r="K67" s="225"/>
      <c r="L67" s="226"/>
    </row>
    <row r="68" spans="2:12" x14ac:dyDescent="0.3">
      <c r="C68" s="116"/>
    </row>
  </sheetData>
  <sheetProtection algorithmName="SHA-512" hashValue="3oTJ+ch3IKVLyfDZowVBLWAk8ojH9su6hVF48TxQlCe4bSMQBVD5WWbRS4bnJ9WCv2cwEK7KGQZshMyY5vUXHA==" saltValue="7JJde2IHRvq1husrDkQYOA==" spinCount="100000" sheet="1" objects="1" scenarios="1"/>
  <mergeCells count="23">
    <mergeCell ref="B59:B61"/>
    <mergeCell ref="D59:E59"/>
    <mergeCell ref="B65:B67"/>
    <mergeCell ref="D65:L67"/>
    <mergeCell ref="D41:E41"/>
    <mergeCell ref="B41:B43"/>
    <mergeCell ref="D45:L47"/>
    <mergeCell ref="B50:B52"/>
    <mergeCell ref="D50:E50"/>
    <mergeCell ref="B54:B56"/>
    <mergeCell ref="D54:L56"/>
    <mergeCell ref="B36:B37"/>
    <mergeCell ref="D36:E37"/>
    <mergeCell ref="B5:B7"/>
    <mergeCell ref="D5:E6"/>
    <mergeCell ref="D8:E8"/>
    <mergeCell ref="B13:B14"/>
    <mergeCell ref="D13:E14"/>
    <mergeCell ref="B19:B23"/>
    <mergeCell ref="D19:L23"/>
    <mergeCell ref="D26:E26"/>
    <mergeCell ref="B28:B29"/>
    <mergeCell ref="D28:L33"/>
  </mergeCells>
  <conditionalFormatting sqref="A12:XFD72">
    <cfRule type="expression" dxfId="9" priority="7">
      <formula>$D$5="No"</formula>
    </cfRule>
  </conditionalFormatting>
  <conditionalFormatting sqref="A17:XFD70">
    <cfRule type="expression" dxfId="8" priority="5">
      <formula>$D$13="Yes"</formula>
    </cfRule>
  </conditionalFormatting>
  <conditionalFormatting sqref="A40:XFD70">
    <cfRule type="expression" dxfId="7" priority="3">
      <formula>$D$36="Yes"</formula>
    </cfRule>
  </conditionalFormatting>
  <conditionalFormatting sqref="A64:XFD68">
    <cfRule type="expression" dxfId="6" priority="1">
      <formula>$D$59="Yes"</formula>
    </cfRule>
  </conditionalFormatting>
  <conditionalFormatting sqref="B10:B11">
    <cfRule type="expression" dxfId="5" priority="8">
      <formula>$D$5="No"</formula>
    </cfRule>
  </conditionalFormatting>
  <conditionalFormatting sqref="B16">
    <cfRule type="expression" dxfId="4" priority="6">
      <formula>$D$13="Yes"</formula>
    </cfRule>
  </conditionalFormatting>
  <conditionalFormatting sqref="B39">
    <cfRule type="expression" dxfId="3" priority="4">
      <formula>$D$36="Yes"</formula>
    </cfRule>
  </conditionalFormatting>
  <conditionalFormatting sqref="B63">
    <cfRule type="expression" dxfId="2" priority="2">
      <formula>$D$59="Yes"</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87E6282-D007-4B3A-B61C-A4E449D914EA}">
          <x14:formula1>
            <xm:f>Lists!$F$46:$F$47</xm:f>
          </x14:formula1>
          <xm:sqref>D5:E6 D41:E41 D59:E59 D50:E50 D36 D26:E26 D13:E18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E604E-1D9D-4318-ABD5-E7E35F99DEB7}">
  <sheetPr codeName="Sheet10"/>
  <dimension ref="B2:J32"/>
  <sheetViews>
    <sheetView showGridLines="0" workbookViewId="0"/>
  </sheetViews>
  <sheetFormatPr defaultColWidth="8.90625" defaultRowHeight="14" x14ac:dyDescent="0.3"/>
  <cols>
    <col min="1" max="1" width="8.90625" style="1"/>
    <col min="2" max="2" width="30.6328125" style="1" customWidth="1"/>
    <col min="3" max="16384" width="8.90625" style="1"/>
  </cols>
  <sheetData>
    <row r="2" spans="2:10" x14ac:dyDescent="0.3">
      <c r="B2" s="114" t="s">
        <v>1063</v>
      </c>
    </row>
    <row r="3" spans="2:10" x14ac:dyDescent="0.3">
      <c r="B3" s="114"/>
    </row>
    <row r="4" spans="2:10" x14ac:dyDescent="0.3">
      <c r="B4" s="114"/>
    </row>
    <row r="5" spans="2:10" x14ac:dyDescent="0.3">
      <c r="B5" s="249" t="s">
        <v>1064</v>
      </c>
      <c r="D5" s="420"/>
      <c r="E5" s="421"/>
    </row>
    <row r="6" spans="2:10" ht="15.65" customHeight="1" x14ac:dyDescent="0.3">
      <c r="B6" s="249"/>
    </row>
    <row r="7" spans="2:10" ht="47.4" customHeight="1" x14ac:dyDescent="0.3">
      <c r="B7" s="249"/>
      <c r="C7" s="113"/>
    </row>
    <row r="9" spans="2:10" x14ac:dyDescent="0.3">
      <c r="B9" s="249" t="s">
        <v>1065</v>
      </c>
      <c r="D9" s="218"/>
      <c r="E9" s="219"/>
      <c r="F9" s="219"/>
      <c r="G9" s="219"/>
      <c r="H9" s="219"/>
      <c r="I9" s="219"/>
      <c r="J9" s="220"/>
    </row>
    <row r="10" spans="2:10" x14ac:dyDescent="0.3">
      <c r="B10" s="249"/>
      <c r="D10" s="221"/>
      <c r="E10" s="222"/>
      <c r="F10" s="222"/>
      <c r="G10" s="222"/>
      <c r="H10" s="222"/>
      <c r="I10" s="222"/>
      <c r="J10" s="223"/>
    </row>
    <row r="11" spans="2:10" ht="42" customHeight="1" x14ac:dyDescent="0.3">
      <c r="B11" s="249"/>
      <c r="D11" s="224"/>
      <c r="E11" s="225"/>
      <c r="F11" s="225"/>
      <c r="G11" s="225"/>
      <c r="H11" s="225"/>
      <c r="I11" s="225"/>
      <c r="J11" s="226"/>
    </row>
    <row r="14" spans="2:10" x14ac:dyDescent="0.3">
      <c r="B14" s="419" t="s">
        <v>1066</v>
      </c>
      <c r="D14" s="420"/>
      <c r="E14" s="421"/>
    </row>
    <row r="15" spans="2:10" x14ac:dyDescent="0.3">
      <c r="B15" s="419"/>
      <c r="C15" s="115"/>
    </row>
    <row r="16" spans="2:10" ht="40.25" customHeight="1" x14ac:dyDescent="0.3">
      <c r="B16" s="419"/>
    </row>
    <row r="18" spans="2:10" ht="69" customHeight="1" x14ac:dyDescent="0.3">
      <c r="B18" s="406" t="s">
        <v>1060</v>
      </c>
      <c r="D18" s="422"/>
      <c r="E18" s="423"/>
      <c r="F18" s="423"/>
      <c r="G18" s="423"/>
      <c r="H18" s="423"/>
      <c r="I18" s="423"/>
      <c r="J18" s="424"/>
    </row>
    <row r="19" spans="2:10" ht="13.25" customHeight="1" x14ac:dyDescent="0.3">
      <c r="B19" s="406"/>
      <c r="D19" s="425"/>
      <c r="E19" s="426"/>
      <c r="F19" s="426"/>
      <c r="G19" s="426"/>
      <c r="H19" s="426"/>
      <c r="I19" s="426"/>
      <c r="J19" s="427"/>
    </row>
    <row r="20" spans="2:10" ht="6.65" customHeight="1" x14ac:dyDescent="0.3">
      <c r="B20" s="406"/>
      <c r="D20" s="428"/>
      <c r="E20" s="429"/>
      <c r="F20" s="429"/>
      <c r="G20" s="429"/>
      <c r="H20" s="429"/>
      <c r="I20" s="429"/>
      <c r="J20" s="430"/>
    </row>
    <row r="23" spans="2:10" x14ac:dyDescent="0.3">
      <c r="B23" s="406" t="s">
        <v>1067</v>
      </c>
      <c r="D23" s="420"/>
      <c r="E23" s="421"/>
    </row>
    <row r="24" spans="2:10" x14ac:dyDescent="0.3">
      <c r="B24" s="406"/>
      <c r="C24" s="115"/>
    </row>
    <row r="25" spans="2:10" x14ac:dyDescent="0.3">
      <c r="B25" s="406"/>
      <c r="C25" s="115"/>
    </row>
    <row r="26" spans="2:10" ht="35.4" customHeight="1" x14ac:dyDescent="0.3">
      <c r="B26" s="406"/>
      <c r="C26" s="116"/>
    </row>
    <row r="28" spans="2:10" x14ac:dyDescent="0.3">
      <c r="B28" s="46" t="s">
        <v>1068</v>
      </c>
    </row>
    <row r="30" spans="2:10" x14ac:dyDescent="0.3">
      <c r="B30" s="249" t="s">
        <v>1059</v>
      </c>
      <c r="D30" s="218"/>
      <c r="E30" s="219"/>
      <c r="F30" s="219"/>
      <c r="G30" s="219"/>
      <c r="H30" s="219"/>
      <c r="I30" s="219"/>
      <c r="J30" s="220"/>
    </row>
    <row r="31" spans="2:10" x14ac:dyDescent="0.3">
      <c r="B31" s="249"/>
      <c r="D31" s="221"/>
      <c r="E31" s="222"/>
      <c r="F31" s="222"/>
      <c r="G31" s="222"/>
      <c r="H31" s="222"/>
      <c r="I31" s="222"/>
      <c r="J31" s="223"/>
    </row>
    <row r="32" spans="2:10" ht="40.25" customHeight="1" x14ac:dyDescent="0.3">
      <c r="B32" s="249"/>
      <c r="D32" s="224"/>
      <c r="E32" s="225"/>
      <c r="F32" s="225"/>
      <c r="G32" s="225"/>
      <c r="H32" s="225"/>
      <c r="I32" s="225"/>
      <c r="J32" s="226"/>
    </row>
  </sheetData>
  <sheetProtection algorithmName="SHA-512" hashValue="3xJRZGxIX1pyXLKmQ1xYsxKloHuxHPssUYlgcNURzS5lXV1v42L+He5fZ03lQhLwbUutSQzZcOXnu4teAcAG0Q==" saltValue="eqgcZbkE8SGCQvxuzLmMYg==" spinCount="100000" sheet="1" objects="1" scenarios="1"/>
  <mergeCells count="12">
    <mergeCell ref="B18:B20"/>
    <mergeCell ref="D18:J20"/>
    <mergeCell ref="B23:B26"/>
    <mergeCell ref="D23:E23"/>
    <mergeCell ref="B30:B32"/>
    <mergeCell ref="D30:J32"/>
    <mergeCell ref="B5:B7"/>
    <mergeCell ref="D5:E5"/>
    <mergeCell ref="B9:B11"/>
    <mergeCell ref="D9:J11"/>
    <mergeCell ref="B14:B16"/>
    <mergeCell ref="D14:E14"/>
  </mergeCells>
  <conditionalFormatting sqref="A29:XFD33">
    <cfRule type="expression" dxfId="1" priority="1">
      <formula>$D$23="Yes"</formula>
    </cfRule>
  </conditionalFormatting>
  <conditionalFormatting sqref="B28">
    <cfRule type="expression" dxfId="0" priority="2">
      <formula>$D$23="Yes"</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EF5054B-707F-4F22-9378-975D51BD181C}">
          <x14:formula1>
            <xm:f>Lists!$F$46:$F$47</xm:f>
          </x14:formula1>
          <xm:sqref>D5:E5 D23:E23 D14:E14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2AA36-ACDA-4662-963C-38789D938A35}">
  <sheetPr codeName="Sheet11"/>
  <dimension ref="B2:N80"/>
  <sheetViews>
    <sheetView showGridLines="0" workbookViewId="0">
      <selection activeCell="K36" sqref="K36"/>
    </sheetView>
  </sheetViews>
  <sheetFormatPr defaultColWidth="8.90625" defaultRowHeight="14" x14ac:dyDescent="0.3"/>
  <cols>
    <col min="1" max="1" width="8.90625" style="1"/>
    <col min="2" max="2" width="25.453125" style="1" customWidth="1"/>
    <col min="3" max="3" width="8.90625" style="1"/>
    <col min="4" max="4" width="22" style="1" customWidth="1"/>
    <col min="5" max="16384" width="8.90625" style="1"/>
  </cols>
  <sheetData>
    <row r="2" spans="2:14" x14ac:dyDescent="0.3">
      <c r="B2" s="1" t="s">
        <v>1069</v>
      </c>
    </row>
    <row r="3" spans="2:14" x14ac:dyDescent="0.3">
      <c r="B3" s="1" t="s">
        <v>1070</v>
      </c>
    </row>
    <row r="4" spans="2:14" customFormat="1" ht="14.5" x14ac:dyDescent="0.35">
      <c r="B4" s="59" t="s">
        <v>1071</v>
      </c>
    </row>
    <row r="6" spans="2:14" x14ac:dyDescent="0.3">
      <c r="B6" s="1" t="s">
        <v>783</v>
      </c>
      <c r="D6" s="128"/>
      <c r="F6" s="228"/>
      <c r="G6" s="228"/>
      <c r="H6" s="228"/>
      <c r="I6" s="228"/>
      <c r="J6" s="228"/>
      <c r="K6" s="228"/>
      <c r="L6" s="228"/>
    </row>
    <row r="8" spans="2:14" x14ac:dyDescent="0.3">
      <c r="B8" s="1" t="s">
        <v>784</v>
      </c>
      <c r="D8" s="242"/>
      <c r="E8" s="240"/>
      <c r="F8" s="240"/>
      <c r="G8" s="240"/>
      <c r="H8" s="240"/>
      <c r="I8" s="240"/>
      <c r="J8" s="240"/>
      <c r="K8" s="240"/>
      <c r="L8" s="241"/>
    </row>
    <row r="9" spans="2:14" x14ac:dyDescent="0.3">
      <c r="D9" s="63"/>
      <c r="E9" s="63"/>
      <c r="F9" s="63"/>
      <c r="G9" s="63"/>
      <c r="H9" s="63"/>
      <c r="I9" s="63"/>
      <c r="J9" s="63"/>
      <c r="K9" s="63"/>
      <c r="L9" s="63"/>
    </row>
    <row r="10" spans="2:14" ht="36.65" customHeight="1" x14ac:dyDescent="0.3">
      <c r="B10" s="1" t="s">
        <v>785</v>
      </c>
      <c r="D10" s="148"/>
      <c r="E10" s="63"/>
      <c r="F10" s="228" t="s">
        <v>1072</v>
      </c>
      <c r="G10" s="228"/>
      <c r="H10" s="228"/>
      <c r="I10" s="228"/>
      <c r="J10" s="228"/>
      <c r="K10" s="228"/>
      <c r="L10" s="228"/>
      <c r="N10" s="64" t="s">
        <v>787</v>
      </c>
    </row>
    <row r="12" spans="2:14" x14ac:dyDescent="0.3">
      <c r="B12" s="1" t="s">
        <v>1073</v>
      </c>
      <c r="D12" s="152"/>
    </row>
    <row r="13" spans="2:14" x14ac:dyDescent="0.3">
      <c r="B13" s="1" t="s">
        <v>1018</v>
      </c>
      <c r="D13" s="152"/>
    </row>
    <row r="14" spans="2:14" x14ac:dyDescent="0.3">
      <c r="B14" s="1" t="s">
        <v>1019</v>
      </c>
      <c r="D14" s="152"/>
      <c r="F14" s="371" t="s">
        <v>1020</v>
      </c>
      <c r="G14" s="371"/>
      <c r="H14" s="371"/>
      <c r="I14" s="371"/>
      <c r="J14" s="371"/>
      <c r="K14" s="371"/>
      <c r="L14" s="371"/>
    </row>
    <row r="15" spans="2:14" x14ac:dyDescent="0.3">
      <c r="B15" s="1" t="s">
        <v>1074</v>
      </c>
      <c r="D15" s="152"/>
      <c r="F15" s="96"/>
      <c r="G15" s="371" t="s">
        <v>1022</v>
      </c>
      <c r="H15" s="371"/>
      <c r="I15" s="371"/>
      <c r="J15" s="371"/>
      <c r="K15" s="371"/>
      <c r="L15" s="96"/>
    </row>
    <row r="16" spans="2:14" x14ac:dyDescent="0.3">
      <c r="D16" s="97"/>
      <c r="F16" s="96"/>
      <c r="G16" s="96"/>
      <c r="H16" s="96"/>
      <c r="I16" s="96"/>
      <c r="J16" s="96"/>
      <c r="K16" s="96"/>
      <c r="L16" s="96"/>
    </row>
    <row r="17" spans="2:14" x14ac:dyDescent="0.3">
      <c r="B17" s="1" t="s">
        <v>1075</v>
      </c>
      <c r="D17" s="152"/>
      <c r="F17" s="96"/>
      <c r="G17" s="96"/>
      <c r="H17" s="96"/>
      <c r="I17" s="96"/>
      <c r="J17" s="96"/>
      <c r="K17" s="96"/>
      <c r="L17" s="96"/>
    </row>
    <row r="19" spans="2:14" x14ac:dyDescent="0.3">
      <c r="B19" s="1" t="s">
        <v>762</v>
      </c>
      <c r="D19" s="129"/>
    </row>
    <row r="20" spans="2:14" x14ac:dyDescent="0.3">
      <c r="B20" s="1" t="s">
        <v>763</v>
      </c>
      <c r="D20" s="130"/>
    </row>
    <row r="21" spans="2:14" ht="28" x14ac:dyDescent="0.3">
      <c r="B21" s="56" t="s">
        <v>1076</v>
      </c>
      <c r="D21" s="129"/>
    </row>
    <row r="22" spans="2:14" ht="14.5" x14ac:dyDescent="0.35">
      <c r="F22" s="371" t="s">
        <v>1037</v>
      </c>
      <c r="G22" s="371"/>
      <c r="H22" s="371"/>
      <c r="I22" s="371"/>
      <c r="J22" s="371"/>
      <c r="K22" s="371"/>
      <c r="L22" s="371"/>
      <c r="M22" s="371"/>
      <c r="N22" s="65" t="s">
        <v>791</v>
      </c>
    </row>
    <row r="23" spans="2:14" ht="14" customHeight="1" x14ac:dyDescent="0.3">
      <c r="B23" s="1" t="s">
        <v>1077</v>
      </c>
      <c r="D23" s="152"/>
      <c r="F23" s="371"/>
      <c r="G23" s="371"/>
      <c r="H23" s="371"/>
      <c r="I23" s="371"/>
      <c r="J23" s="371"/>
      <c r="K23" s="371"/>
      <c r="L23" s="371"/>
      <c r="M23" s="371"/>
    </row>
    <row r="25" spans="2:14" x14ac:dyDescent="0.3">
      <c r="B25" s="1" t="s">
        <v>1078</v>
      </c>
      <c r="D25" s="128"/>
    </row>
    <row r="26" spans="2:14" x14ac:dyDescent="0.3">
      <c r="B26" s="1" t="s">
        <v>1079</v>
      </c>
      <c r="D26" s="128"/>
    </row>
    <row r="27" spans="2:14" x14ac:dyDescent="0.3">
      <c r="B27" s="1" t="s">
        <v>1080</v>
      </c>
      <c r="D27" s="128"/>
    </row>
    <row r="29" spans="2:14" x14ac:dyDescent="0.3">
      <c r="B29" s="217" t="s">
        <v>1081</v>
      </c>
      <c r="D29" s="218"/>
      <c r="E29" s="219"/>
      <c r="F29" s="219"/>
      <c r="G29" s="219"/>
      <c r="H29" s="219"/>
      <c r="I29" s="219"/>
      <c r="J29" s="219"/>
      <c r="K29" s="219"/>
      <c r="L29" s="220"/>
    </row>
    <row r="30" spans="2:14" ht="29" customHeight="1" x14ac:dyDescent="0.3">
      <c r="B30" s="217"/>
      <c r="D30" s="221"/>
      <c r="E30" s="222"/>
      <c r="F30" s="222"/>
      <c r="G30" s="222"/>
      <c r="H30" s="222"/>
      <c r="I30" s="222"/>
      <c r="J30" s="222"/>
      <c r="K30" s="222"/>
      <c r="L30" s="223"/>
    </row>
    <row r="31" spans="2:14" x14ac:dyDescent="0.3">
      <c r="D31" s="221"/>
      <c r="E31" s="222"/>
      <c r="F31" s="222"/>
      <c r="G31" s="222"/>
      <c r="H31" s="222"/>
      <c r="I31" s="222"/>
      <c r="J31" s="222"/>
      <c r="K31" s="222"/>
      <c r="L31" s="223"/>
    </row>
    <row r="32" spans="2:14" x14ac:dyDescent="0.3">
      <c r="D32" s="221"/>
      <c r="E32" s="222"/>
      <c r="F32" s="222"/>
      <c r="G32" s="222"/>
      <c r="H32" s="222"/>
      <c r="I32" s="222"/>
      <c r="J32" s="222"/>
      <c r="K32" s="222"/>
      <c r="L32" s="223"/>
    </row>
    <row r="33" spans="2:12" x14ac:dyDescent="0.3">
      <c r="D33" s="221"/>
      <c r="E33" s="222"/>
      <c r="F33" s="222"/>
      <c r="G33" s="222"/>
      <c r="H33" s="222"/>
      <c r="I33" s="222"/>
      <c r="J33" s="222"/>
      <c r="K33" s="222"/>
      <c r="L33" s="223"/>
    </row>
    <row r="34" spans="2:12" x14ac:dyDescent="0.3">
      <c r="D34" s="221"/>
      <c r="E34" s="222"/>
      <c r="F34" s="222"/>
      <c r="G34" s="222"/>
      <c r="H34" s="222"/>
      <c r="I34" s="222"/>
      <c r="J34" s="222"/>
      <c r="K34" s="222"/>
      <c r="L34" s="223"/>
    </row>
    <row r="35" spans="2:12" x14ac:dyDescent="0.3">
      <c r="D35" s="224"/>
      <c r="E35" s="225"/>
      <c r="F35" s="225"/>
      <c r="G35" s="225"/>
      <c r="H35" s="225"/>
      <c r="I35" s="225"/>
      <c r="J35" s="225"/>
      <c r="K35" s="225"/>
      <c r="L35" s="226"/>
    </row>
    <row r="38" spans="2:12" x14ac:dyDescent="0.3">
      <c r="B38" s="431" t="s">
        <v>1082</v>
      </c>
      <c r="D38" s="218"/>
      <c r="E38" s="219"/>
      <c r="F38" s="219"/>
      <c r="G38" s="219"/>
      <c r="H38" s="219"/>
      <c r="I38" s="219"/>
      <c r="J38" s="219"/>
      <c r="K38" s="219"/>
      <c r="L38" s="220"/>
    </row>
    <row r="39" spans="2:12" ht="62.75" customHeight="1" x14ac:dyDescent="0.3">
      <c r="B39" s="431"/>
      <c r="D39" s="224"/>
      <c r="E39" s="225"/>
      <c r="F39" s="225"/>
      <c r="G39" s="225"/>
      <c r="H39" s="225"/>
      <c r="I39" s="225"/>
      <c r="J39" s="225"/>
      <c r="K39" s="225"/>
      <c r="L39" s="226"/>
    </row>
    <row r="40" spans="2:12" x14ac:dyDescent="0.3">
      <c r="B40" s="123"/>
      <c r="D40" s="100"/>
      <c r="E40" s="100"/>
      <c r="F40" s="100"/>
      <c r="G40" s="100"/>
      <c r="H40" s="100"/>
      <c r="I40" s="100"/>
      <c r="J40" s="100"/>
      <c r="K40" s="100"/>
      <c r="L40" s="100"/>
    </row>
    <row r="42" spans="2:12" ht="42" x14ac:dyDescent="0.3">
      <c r="B42" s="56" t="s">
        <v>1083</v>
      </c>
      <c r="D42" s="218"/>
      <c r="E42" s="219"/>
      <c r="F42" s="219"/>
      <c r="G42" s="219"/>
      <c r="H42" s="219"/>
      <c r="I42" s="219"/>
      <c r="J42" s="219"/>
      <c r="K42" s="219"/>
      <c r="L42" s="220"/>
    </row>
    <row r="43" spans="2:12" x14ac:dyDescent="0.3">
      <c r="D43" s="221"/>
      <c r="E43" s="222"/>
      <c r="F43" s="222"/>
      <c r="G43" s="222"/>
      <c r="H43" s="222"/>
      <c r="I43" s="222"/>
      <c r="J43" s="222"/>
      <c r="K43" s="222"/>
      <c r="L43" s="223"/>
    </row>
    <row r="44" spans="2:12" x14ac:dyDescent="0.3">
      <c r="D44" s="224"/>
      <c r="E44" s="225"/>
      <c r="F44" s="225"/>
      <c r="G44" s="225"/>
      <c r="H44" s="225"/>
      <c r="I44" s="225"/>
      <c r="J44" s="225"/>
      <c r="K44" s="225"/>
      <c r="L44" s="226"/>
    </row>
    <row r="45" spans="2:12" ht="12.9" customHeight="1" x14ac:dyDescent="0.3"/>
    <row r="47" spans="2:12" ht="70" x14ac:dyDescent="0.3">
      <c r="B47" s="56" t="s">
        <v>1084</v>
      </c>
      <c r="D47" s="218"/>
      <c r="E47" s="219"/>
      <c r="F47" s="219"/>
      <c r="G47" s="219"/>
      <c r="H47" s="219"/>
      <c r="I47" s="219"/>
      <c r="J47" s="219"/>
      <c r="K47" s="219"/>
      <c r="L47" s="220"/>
    </row>
    <row r="48" spans="2:12" x14ac:dyDescent="0.3">
      <c r="D48" s="221"/>
      <c r="E48" s="222"/>
      <c r="F48" s="222"/>
      <c r="G48" s="222"/>
      <c r="H48" s="222"/>
      <c r="I48" s="222"/>
      <c r="J48" s="222"/>
      <c r="K48" s="222"/>
      <c r="L48" s="223"/>
    </row>
    <row r="49" spans="2:12" x14ac:dyDescent="0.3">
      <c r="D49" s="224"/>
      <c r="E49" s="225"/>
      <c r="F49" s="225"/>
      <c r="G49" s="225"/>
      <c r="H49" s="225"/>
      <c r="I49" s="225"/>
      <c r="J49" s="225"/>
      <c r="K49" s="225"/>
      <c r="L49" s="226"/>
    </row>
    <row r="52" spans="2:12" x14ac:dyDescent="0.3">
      <c r="B52" s="431" t="s">
        <v>1085</v>
      </c>
      <c r="D52" s="218"/>
      <c r="E52" s="219"/>
      <c r="F52" s="219"/>
      <c r="G52" s="219"/>
      <c r="H52" s="219"/>
      <c r="I52" s="219"/>
      <c r="J52" s="219"/>
      <c r="K52" s="219"/>
      <c r="L52" s="220"/>
    </row>
    <row r="53" spans="2:12" x14ac:dyDescent="0.3">
      <c r="B53" s="431"/>
      <c r="D53" s="221"/>
      <c r="E53" s="222"/>
      <c r="F53" s="222"/>
      <c r="G53" s="222"/>
      <c r="H53" s="222"/>
      <c r="I53" s="222"/>
      <c r="J53" s="222"/>
      <c r="K53" s="222"/>
      <c r="L53" s="223"/>
    </row>
    <row r="54" spans="2:12" x14ac:dyDescent="0.3">
      <c r="B54" s="431"/>
      <c r="D54" s="221"/>
      <c r="E54" s="222"/>
      <c r="F54" s="222"/>
      <c r="G54" s="222"/>
      <c r="H54" s="222"/>
      <c r="I54" s="222"/>
      <c r="J54" s="222"/>
      <c r="K54" s="222"/>
      <c r="L54" s="223"/>
    </row>
    <row r="55" spans="2:12" x14ac:dyDescent="0.3">
      <c r="D55" s="221"/>
      <c r="E55" s="222"/>
      <c r="F55" s="222"/>
      <c r="G55" s="222"/>
      <c r="H55" s="222"/>
      <c r="I55" s="222"/>
      <c r="J55" s="222"/>
      <c r="K55" s="222"/>
      <c r="L55" s="223"/>
    </row>
    <row r="56" spans="2:12" x14ac:dyDescent="0.3">
      <c r="D56" s="221"/>
      <c r="E56" s="222"/>
      <c r="F56" s="222"/>
      <c r="G56" s="222"/>
      <c r="H56" s="222"/>
      <c r="I56" s="222"/>
      <c r="J56" s="222"/>
      <c r="K56" s="222"/>
      <c r="L56" s="223"/>
    </row>
    <row r="57" spans="2:12" x14ac:dyDescent="0.3">
      <c r="D57" s="221"/>
      <c r="E57" s="222"/>
      <c r="F57" s="222"/>
      <c r="G57" s="222"/>
      <c r="H57" s="222"/>
      <c r="I57" s="222"/>
      <c r="J57" s="222"/>
      <c r="K57" s="222"/>
      <c r="L57" s="223"/>
    </row>
    <row r="58" spans="2:12" x14ac:dyDescent="0.3">
      <c r="D58" s="224"/>
      <c r="E58" s="225"/>
      <c r="F58" s="225"/>
      <c r="G58" s="225"/>
      <c r="H58" s="225"/>
      <c r="I58" s="225"/>
      <c r="J58" s="225"/>
      <c r="K58" s="225"/>
      <c r="L58" s="226"/>
    </row>
    <row r="61" spans="2:12" x14ac:dyDescent="0.3">
      <c r="B61" s="217" t="s">
        <v>1086</v>
      </c>
      <c r="D61" s="252"/>
      <c r="E61" s="253"/>
      <c r="F61" s="254"/>
    </row>
    <row r="62" spans="2:12" x14ac:dyDescent="0.3">
      <c r="B62" s="217"/>
    </row>
    <row r="64" spans="2:12" x14ac:dyDescent="0.3">
      <c r="B64" s="66" t="s">
        <v>1034</v>
      </c>
    </row>
    <row r="66" spans="2:12" x14ac:dyDescent="0.3">
      <c r="B66" s="2" t="s">
        <v>809</v>
      </c>
    </row>
    <row r="67" spans="2:12" x14ac:dyDescent="0.3">
      <c r="B67" s="2"/>
    </row>
    <row r="68" spans="2:12" x14ac:dyDescent="0.3">
      <c r="B68" s="1" t="s">
        <v>810</v>
      </c>
      <c r="D68" s="128"/>
    </row>
    <row r="70" spans="2:12" x14ac:dyDescent="0.3">
      <c r="B70" s="217" t="s">
        <v>811</v>
      </c>
      <c r="D70" s="242"/>
      <c r="E70" s="240"/>
      <c r="F70" s="241"/>
    </row>
    <row r="71" spans="2:12" x14ac:dyDescent="0.3">
      <c r="B71" s="217"/>
    </row>
    <row r="72" spans="2:12" x14ac:dyDescent="0.3">
      <c r="B72" s="1" t="s">
        <v>812</v>
      </c>
      <c r="D72" s="129"/>
    </row>
    <row r="74" spans="2:12" x14ac:dyDescent="0.3">
      <c r="B74" s="217" t="s">
        <v>813</v>
      </c>
      <c r="D74" s="218"/>
      <c r="E74" s="219"/>
      <c r="F74" s="219"/>
      <c r="G74" s="219"/>
      <c r="H74" s="219"/>
      <c r="I74" s="219"/>
      <c r="J74" s="219"/>
      <c r="K74" s="219"/>
      <c r="L74" s="220"/>
    </row>
    <row r="75" spans="2:12" x14ac:dyDescent="0.3">
      <c r="B75" s="217"/>
      <c r="D75" s="221"/>
      <c r="E75" s="222"/>
      <c r="F75" s="222"/>
      <c r="G75" s="222"/>
      <c r="H75" s="222"/>
      <c r="I75" s="222"/>
      <c r="J75" s="222"/>
      <c r="K75" s="222"/>
      <c r="L75" s="223"/>
    </row>
    <row r="76" spans="2:12" x14ac:dyDescent="0.3">
      <c r="D76" s="221"/>
      <c r="E76" s="222"/>
      <c r="F76" s="222"/>
      <c r="G76" s="222"/>
      <c r="H76" s="222"/>
      <c r="I76" s="222"/>
      <c r="J76" s="222"/>
      <c r="K76" s="222"/>
      <c r="L76" s="223"/>
    </row>
    <row r="77" spans="2:12" x14ac:dyDescent="0.3">
      <c r="D77" s="221"/>
      <c r="E77" s="222"/>
      <c r="F77" s="222"/>
      <c r="G77" s="222"/>
      <c r="H77" s="222"/>
      <c r="I77" s="222"/>
      <c r="J77" s="222"/>
      <c r="K77" s="222"/>
      <c r="L77" s="223"/>
    </row>
    <row r="78" spans="2:12" x14ac:dyDescent="0.3">
      <c r="D78" s="221"/>
      <c r="E78" s="222"/>
      <c r="F78" s="222"/>
      <c r="G78" s="222"/>
      <c r="H78" s="222"/>
      <c r="I78" s="222"/>
      <c r="J78" s="222"/>
      <c r="K78" s="222"/>
      <c r="L78" s="223"/>
    </row>
    <row r="79" spans="2:12" x14ac:dyDescent="0.3">
      <c r="D79" s="221"/>
      <c r="E79" s="222"/>
      <c r="F79" s="222"/>
      <c r="G79" s="222"/>
      <c r="H79" s="222"/>
      <c r="I79" s="222"/>
      <c r="J79" s="222"/>
      <c r="K79" s="222"/>
      <c r="L79" s="223"/>
    </row>
    <row r="80" spans="2:12" x14ac:dyDescent="0.3">
      <c r="D80" s="224"/>
      <c r="E80" s="225"/>
      <c r="F80" s="225"/>
      <c r="G80" s="225"/>
      <c r="H80" s="225"/>
      <c r="I80" s="225"/>
      <c r="J80" s="225"/>
      <c r="K80" s="225"/>
      <c r="L80" s="226"/>
    </row>
  </sheetData>
  <mergeCells count="20">
    <mergeCell ref="B52:B54"/>
    <mergeCell ref="D52:L58"/>
    <mergeCell ref="F22:M23"/>
    <mergeCell ref="F6:L6"/>
    <mergeCell ref="D8:L8"/>
    <mergeCell ref="F10:L10"/>
    <mergeCell ref="F14:L14"/>
    <mergeCell ref="G15:K15"/>
    <mergeCell ref="B29:B30"/>
    <mergeCell ref="D29:L35"/>
    <mergeCell ref="B38:B39"/>
    <mergeCell ref="D38:L39"/>
    <mergeCell ref="D47:L49"/>
    <mergeCell ref="D42:L44"/>
    <mergeCell ref="B70:B71"/>
    <mergeCell ref="D70:F70"/>
    <mergeCell ref="B74:B75"/>
    <mergeCell ref="D74:L80"/>
    <mergeCell ref="B61:B62"/>
    <mergeCell ref="D61:F61"/>
  </mergeCells>
  <hyperlinks>
    <hyperlink ref="N10" r:id="rId1" xr:uid="{3323D339-B6F2-4C3A-8941-2AB29C54A4BC}"/>
    <hyperlink ref="N22" r:id="rId2" xr:uid="{B3095757-02B0-4C9E-A6EF-675DBFFB56C2}"/>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A04AD444-FB44-4210-85EC-87CC3409906A}">
          <x14:formula1>
            <xm:f>Lists!$D$14:$D$15</xm:f>
          </x14:formula1>
          <xm:sqref>D6</xm:sqref>
        </x14:dataValidation>
        <x14:dataValidation type="list" allowBlank="1" showInputMessage="1" showErrorMessage="1" xr:uid="{82BDE8D6-2E24-477C-886B-5C26E7FF03A6}">
          <x14:formula1>
            <xm:f>Lists!$D$22:$D$26</xm:f>
          </x14:formula1>
          <xm:sqref>D10</xm:sqref>
        </x14:dataValidation>
        <x14:dataValidation type="list" allowBlank="1" showInputMessage="1" showErrorMessage="1" xr:uid="{FC6B2EBB-F576-477E-9F4C-03BAB7F2A769}">
          <x14:formula1>
            <xm:f>Lists!$F$46:$F$47</xm:f>
          </x14:formula1>
          <xm:sqref>D23 D21 D14:D16</xm:sqref>
        </x14:dataValidation>
        <x14:dataValidation type="list" allowBlank="1" showInputMessage="1" showErrorMessage="1" xr:uid="{AEE8E025-9E07-4152-AD37-A07DCF9EA0D8}">
          <x14:formula1>
            <xm:f>Lists!$D$18:$D$19</xm:f>
          </x14:formula1>
          <xm:sqref>D68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C697-9237-471D-B1B5-914E9173EBC6}">
  <dimension ref="A1:M21"/>
  <sheetViews>
    <sheetView workbookViewId="0">
      <selection activeCell="D25" sqref="D25"/>
    </sheetView>
  </sheetViews>
  <sheetFormatPr defaultColWidth="8.6328125" defaultRowHeight="15.5" x14ac:dyDescent="0.35"/>
  <cols>
    <col min="1" max="1" width="19.08984375" style="187" bestFit="1" customWidth="1"/>
    <col min="2" max="2" width="19.08984375" style="187" customWidth="1"/>
    <col min="3" max="3" width="18.54296875" style="187" bestFit="1" customWidth="1"/>
    <col min="4" max="4" width="24.08984375" style="187" bestFit="1" customWidth="1"/>
    <col min="5" max="5" width="35.08984375" style="187" bestFit="1" customWidth="1"/>
    <col min="6" max="6" width="37.453125" style="187" bestFit="1" customWidth="1"/>
    <col min="7" max="7" width="13.6328125" style="187" bestFit="1" customWidth="1"/>
    <col min="8" max="8" width="13.08984375" style="187" bestFit="1" customWidth="1"/>
    <col min="9" max="9" width="15.54296875" style="187" bestFit="1" customWidth="1"/>
    <col min="10" max="10" width="36.90625" style="187" bestFit="1" customWidth="1"/>
    <col min="11" max="16384" width="8.6328125" style="187"/>
  </cols>
  <sheetData>
    <row r="1" spans="1:13" s="190" customFormat="1" ht="46.5" x14ac:dyDescent="0.35">
      <c r="A1" s="189" t="s">
        <v>753</v>
      </c>
      <c r="B1" s="189" t="s">
        <v>1087</v>
      </c>
      <c r="C1" s="189" t="s">
        <v>772</v>
      </c>
      <c r="D1" s="189" t="s">
        <v>774</v>
      </c>
      <c r="E1" s="189" t="s">
        <v>1088</v>
      </c>
      <c r="F1" s="189" t="s">
        <v>1089</v>
      </c>
      <c r="G1" s="189" t="s">
        <v>1090</v>
      </c>
      <c r="H1" s="189" t="s">
        <v>1091</v>
      </c>
      <c r="I1" s="189" t="s">
        <v>1092</v>
      </c>
      <c r="J1" s="189" t="s">
        <v>1093</v>
      </c>
    </row>
    <row r="2" spans="1:13" x14ac:dyDescent="0.35">
      <c r="A2" s="188"/>
      <c r="B2" s="188"/>
      <c r="C2" s="188"/>
      <c r="D2" s="188"/>
      <c r="E2" s="188"/>
      <c r="F2" s="188"/>
      <c r="G2" s="188"/>
      <c r="H2" s="188"/>
      <c r="I2" s="188"/>
      <c r="J2" s="188"/>
      <c r="M2" s="187" t="s">
        <v>1094</v>
      </c>
    </row>
    <row r="3" spans="1:13" x14ac:dyDescent="0.35">
      <c r="A3" s="188"/>
      <c r="B3" s="188"/>
      <c r="C3" s="188"/>
      <c r="D3" s="188"/>
      <c r="E3" s="188"/>
      <c r="F3" s="188"/>
      <c r="G3" s="188"/>
      <c r="H3" s="188"/>
      <c r="I3" s="188"/>
      <c r="J3" s="188"/>
      <c r="M3" s="187" t="s">
        <v>1095</v>
      </c>
    </row>
    <row r="4" spans="1:13" x14ac:dyDescent="0.35">
      <c r="A4" s="188"/>
      <c r="B4" s="188"/>
      <c r="C4" s="188"/>
      <c r="D4" s="188"/>
      <c r="E4" s="188"/>
      <c r="F4" s="188"/>
      <c r="G4" s="188"/>
      <c r="H4" s="188"/>
      <c r="I4" s="188"/>
      <c r="J4" s="188"/>
      <c r="M4" s="187" t="s">
        <v>1096</v>
      </c>
    </row>
    <row r="5" spans="1:13" x14ac:dyDescent="0.35">
      <c r="A5" s="188"/>
      <c r="B5" s="188"/>
      <c r="C5" s="188"/>
      <c r="D5" s="188"/>
      <c r="E5" s="188"/>
      <c r="F5" s="188"/>
      <c r="G5" s="188"/>
      <c r="H5" s="188"/>
      <c r="I5" s="188"/>
      <c r="J5" s="188"/>
      <c r="M5" s="187" t="s">
        <v>1097</v>
      </c>
    </row>
    <row r="6" spans="1:13" x14ac:dyDescent="0.35">
      <c r="A6" s="188"/>
      <c r="B6" s="188"/>
      <c r="C6" s="188"/>
      <c r="D6" s="188"/>
      <c r="E6" s="188"/>
      <c r="F6" s="188"/>
      <c r="G6" s="188"/>
      <c r="H6" s="188"/>
      <c r="I6" s="188"/>
      <c r="J6" s="188"/>
    </row>
    <row r="7" spans="1:13" x14ac:dyDescent="0.35">
      <c r="A7" s="188"/>
      <c r="B7" s="188"/>
      <c r="C7" s="188"/>
      <c r="D7" s="188"/>
      <c r="E7" s="188"/>
      <c r="F7" s="188"/>
      <c r="G7" s="188"/>
      <c r="H7" s="188"/>
      <c r="I7" s="188"/>
      <c r="J7" s="188"/>
    </row>
    <row r="8" spans="1:13" x14ac:dyDescent="0.35">
      <c r="A8" s="188"/>
      <c r="B8" s="188"/>
      <c r="C8" s="188"/>
      <c r="D8" s="188"/>
      <c r="E8" s="188"/>
      <c r="F8" s="188"/>
      <c r="G8" s="188"/>
      <c r="H8" s="188"/>
      <c r="I8" s="188"/>
      <c r="J8" s="188"/>
    </row>
    <row r="9" spans="1:13" x14ac:dyDescent="0.35">
      <c r="A9" s="188"/>
      <c r="B9" s="188"/>
      <c r="C9" s="188"/>
      <c r="D9" s="188"/>
      <c r="E9" s="188"/>
      <c r="F9" s="188"/>
      <c r="G9" s="188"/>
      <c r="H9" s="188"/>
      <c r="I9" s="188"/>
      <c r="J9" s="188"/>
    </row>
    <row r="10" spans="1:13" x14ac:dyDescent="0.35">
      <c r="A10" s="188"/>
      <c r="B10" s="188"/>
      <c r="C10" s="188"/>
      <c r="D10" s="188"/>
      <c r="E10" s="188"/>
      <c r="F10" s="188"/>
      <c r="G10" s="188"/>
      <c r="H10" s="188"/>
      <c r="I10" s="188"/>
      <c r="J10" s="188"/>
    </row>
    <row r="11" spans="1:13" x14ac:dyDescent="0.35">
      <c r="A11" s="188"/>
      <c r="B11" s="188"/>
      <c r="C11" s="188"/>
      <c r="D11" s="188"/>
      <c r="E11" s="188"/>
      <c r="F11" s="188"/>
      <c r="G11" s="188"/>
      <c r="H11" s="188"/>
      <c r="I11" s="188"/>
      <c r="J11" s="188"/>
    </row>
    <row r="12" spans="1:13" x14ac:dyDescent="0.35">
      <c r="A12" s="188"/>
      <c r="B12" s="188"/>
      <c r="C12" s="188"/>
      <c r="D12" s="188"/>
      <c r="E12" s="188"/>
      <c r="F12" s="188"/>
      <c r="G12" s="188"/>
      <c r="H12" s="188"/>
      <c r="I12" s="188"/>
      <c r="J12" s="188"/>
    </row>
    <row r="13" spans="1:13" x14ac:dyDescent="0.35">
      <c r="A13" s="188"/>
      <c r="B13" s="188"/>
      <c r="C13" s="188"/>
      <c r="D13" s="188"/>
      <c r="E13" s="188"/>
      <c r="F13" s="188"/>
      <c r="G13" s="188"/>
      <c r="H13" s="188"/>
      <c r="I13" s="188"/>
      <c r="J13" s="188"/>
    </row>
    <row r="14" spans="1:13" x14ac:dyDescent="0.35">
      <c r="A14" s="188"/>
      <c r="B14" s="188"/>
      <c r="C14" s="188"/>
      <c r="D14" s="188"/>
      <c r="E14" s="188"/>
      <c r="F14" s="188"/>
      <c r="G14" s="188"/>
      <c r="H14" s="188"/>
      <c r="I14" s="188"/>
      <c r="J14" s="188"/>
    </row>
    <row r="15" spans="1:13" x14ac:dyDescent="0.35">
      <c r="A15" s="188"/>
      <c r="B15" s="188"/>
      <c r="C15" s="188"/>
      <c r="D15" s="188"/>
      <c r="E15" s="188"/>
      <c r="F15" s="188"/>
      <c r="G15" s="188"/>
      <c r="H15" s="188"/>
      <c r="I15" s="188"/>
      <c r="J15" s="188"/>
    </row>
    <row r="16" spans="1:13" x14ac:dyDescent="0.35">
      <c r="A16" s="188"/>
      <c r="B16" s="188"/>
      <c r="C16" s="188"/>
      <c r="D16" s="188" t="s">
        <v>1098</v>
      </c>
      <c r="E16" s="188"/>
      <c r="F16" s="188"/>
      <c r="G16" s="188"/>
      <c r="H16" s="188"/>
      <c r="I16" s="188"/>
      <c r="J16" s="188"/>
    </row>
    <row r="17" spans="1:10" x14ac:dyDescent="0.35">
      <c r="A17" s="188"/>
      <c r="B17" s="188"/>
      <c r="C17" s="188"/>
      <c r="D17" s="188"/>
      <c r="E17" s="188"/>
      <c r="F17" s="188"/>
      <c r="G17" s="188"/>
      <c r="H17" s="188"/>
      <c r="I17" s="188"/>
      <c r="J17" s="188"/>
    </row>
    <row r="18" spans="1:10" x14ac:dyDescent="0.35">
      <c r="A18" s="188"/>
      <c r="B18" s="188"/>
      <c r="C18" s="188"/>
      <c r="D18" s="188"/>
      <c r="E18" s="188"/>
      <c r="F18" s="188"/>
      <c r="G18" s="188"/>
      <c r="H18" s="188"/>
      <c r="I18" s="188"/>
      <c r="J18" s="188"/>
    </row>
    <row r="19" spans="1:10" x14ac:dyDescent="0.35">
      <c r="A19" s="188"/>
      <c r="B19" s="188"/>
      <c r="C19" s="188"/>
      <c r="D19" s="188"/>
      <c r="E19" s="188"/>
      <c r="F19" s="188"/>
      <c r="G19" s="188"/>
      <c r="H19" s="188"/>
      <c r="I19" s="188"/>
      <c r="J19" s="188"/>
    </row>
    <row r="20" spans="1:10" x14ac:dyDescent="0.35">
      <c r="A20" s="188"/>
      <c r="B20" s="188"/>
      <c r="C20" s="188"/>
      <c r="D20" s="188"/>
      <c r="E20" s="188"/>
      <c r="F20" s="188"/>
      <c r="G20" s="188"/>
      <c r="H20" s="188"/>
      <c r="I20" s="188"/>
      <c r="J20" s="188"/>
    </row>
    <row r="21" spans="1:10" x14ac:dyDescent="0.35">
      <c r="A21" s="188"/>
      <c r="B21" s="188"/>
      <c r="C21" s="188"/>
      <c r="D21" s="188"/>
      <c r="E21" s="188"/>
      <c r="F21" s="188"/>
      <c r="G21" s="188"/>
      <c r="H21" s="188"/>
      <c r="I21" s="188"/>
      <c r="J21" s="188"/>
    </row>
  </sheetData>
  <autoFilter ref="A1:J1" xr:uid="{579BC697-9237-471D-B1B5-914E9173EBC6}"/>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4C13C-70B8-4FA1-8E94-B1E4663BFA72}">
  <sheetPr codeName="Sheet13">
    <pageSetUpPr fitToPage="1"/>
  </sheetPr>
  <dimension ref="A1:Q1380"/>
  <sheetViews>
    <sheetView showGridLines="0" showRowColHeaders="0" zoomScaleNormal="100" workbookViewId="0">
      <selection activeCell="D2" sqref="D2"/>
    </sheetView>
  </sheetViews>
  <sheetFormatPr defaultColWidth="8.90625" defaultRowHeight="14" x14ac:dyDescent="0.3"/>
  <cols>
    <col min="1" max="1" width="4.36328125" style="69" customWidth="1"/>
    <col min="2" max="2" width="11" style="88" customWidth="1"/>
    <col min="3" max="3" width="30.453125" style="88" customWidth="1"/>
    <col min="4" max="4" width="34" style="88" customWidth="1"/>
    <col min="5" max="5" width="9.54296875" style="88" customWidth="1"/>
    <col min="6" max="6" width="10.08984375" style="88" bestFit="1" customWidth="1"/>
    <col min="7" max="7" width="13.90625" style="88" customWidth="1"/>
    <col min="8" max="8" width="12.08984375" style="88" customWidth="1"/>
    <col min="9" max="9" width="15.6328125" style="89" customWidth="1"/>
    <col min="10" max="10" width="29.6328125" style="89" customWidth="1"/>
    <col min="11" max="11" width="2.08984375" style="88" hidden="1" customWidth="1"/>
    <col min="12" max="12" width="27.453125" style="89" customWidth="1"/>
    <col min="13" max="14" width="8.90625" style="74"/>
    <col min="15" max="18" width="9.08984375" style="74" customWidth="1"/>
    <col min="19" max="16384" width="8.90625" style="74"/>
  </cols>
  <sheetData>
    <row r="1" spans="1:16" ht="48.75" customHeight="1" x14ac:dyDescent="0.35">
      <c r="B1" s="70" t="s">
        <v>1099</v>
      </c>
      <c r="C1" s="71"/>
      <c r="D1" s="71"/>
      <c r="E1" s="72"/>
      <c r="F1" s="434" t="s">
        <v>1100</v>
      </c>
      <c r="G1" s="434"/>
      <c r="H1" s="434"/>
      <c r="I1" s="434"/>
      <c r="J1" s="72"/>
      <c r="K1" s="73"/>
      <c r="L1" s="73"/>
    </row>
    <row r="2" spans="1:16" ht="15" customHeight="1" x14ac:dyDescent="0.3">
      <c r="B2" s="72" t="s">
        <v>1101</v>
      </c>
      <c r="C2" s="72"/>
      <c r="D2" s="154"/>
      <c r="E2" s="72"/>
      <c r="F2" s="435" t="s">
        <v>1102</v>
      </c>
      <c r="G2" s="435"/>
      <c r="H2" s="435"/>
      <c r="I2" s="435"/>
      <c r="J2" s="72"/>
      <c r="K2" s="72"/>
      <c r="L2" s="73"/>
    </row>
    <row r="3" spans="1:16" ht="15" customHeight="1" x14ac:dyDescent="0.3">
      <c r="B3" s="72" t="s">
        <v>756</v>
      </c>
      <c r="C3" s="72"/>
      <c r="D3" s="154"/>
      <c r="E3" s="72"/>
      <c r="F3" s="435"/>
      <c r="G3" s="435"/>
      <c r="H3" s="435"/>
      <c r="I3" s="435"/>
      <c r="J3" s="72"/>
      <c r="K3" s="72"/>
      <c r="L3" s="73"/>
    </row>
    <row r="4" spans="1:16" ht="15" customHeight="1" x14ac:dyDescent="0.3">
      <c r="B4" s="72" t="s">
        <v>1103</v>
      </c>
      <c r="C4" s="72"/>
      <c r="D4" s="154"/>
      <c r="E4" s="72"/>
      <c r="F4" s="435"/>
      <c r="G4" s="435"/>
      <c r="H4" s="435"/>
      <c r="I4" s="435"/>
      <c r="J4" s="72"/>
      <c r="K4" s="72"/>
      <c r="L4" s="73"/>
    </row>
    <row r="5" spans="1:16" ht="15" customHeight="1" x14ac:dyDescent="0.3">
      <c r="B5" s="72"/>
      <c r="C5" s="72"/>
      <c r="D5" s="72"/>
      <c r="E5" s="72"/>
      <c r="F5" s="435"/>
      <c r="G5" s="435"/>
      <c r="H5" s="435"/>
      <c r="I5" s="435"/>
      <c r="J5" s="72"/>
      <c r="K5" s="72"/>
      <c r="L5" s="73"/>
    </row>
    <row r="6" spans="1:16" x14ac:dyDescent="0.3">
      <c r="B6" s="75" t="s">
        <v>1104</v>
      </c>
      <c r="C6" s="76"/>
      <c r="D6" s="72"/>
      <c r="E6" s="72"/>
      <c r="F6" s="72"/>
      <c r="G6" s="72"/>
      <c r="H6" s="72"/>
      <c r="I6" s="72"/>
      <c r="J6" s="72"/>
      <c r="K6" s="72"/>
      <c r="L6" s="73"/>
    </row>
    <row r="7" spans="1:16" x14ac:dyDescent="0.3">
      <c r="B7" s="72" t="s">
        <v>1105</v>
      </c>
      <c r="C7" s="72"/>
      <c r="D7" s="154"/>
      <c r="E7" s="72"/>
      <c r="F7" s="72" t="s">
        <v>1106</v>
      </c>
      <c r="G7" s="155"/>
      <c r="H7" s="72"/>
      <c r="I7" s="72"/>
      <c r="J7" s="72"/>
      <c r="K7" s="73"/>
      <c r="L7" s="73"/>
    </row>
    <row r="8" spans="1:16" x14ac:dyDescent="0.3">
      <c r="B8" s="77" t="s">
        <v>1107</v>
      </c>
      <c r="C8" s="78"/>
      <c r="D8" s="72"/>
      <c r="E8" s="72"/>
      <c r="F8" s="72"/>
      <c r="G8" s="72"/>
      <c r="H8" s="72"/>
      <c r="I8" s="72"/>
      <c r="J8" s="72"/>
      <c r="K8" s="73"/>
      <c r="L8" s="73"/>
    </row>
    <row r="9" spans="1:16" x14ac:dyDescent="0.3">
      <c r="B9" s="72"/>
      <c r="C9" s="72"/>
      <c r="D9" s="72"/>
      <c r="E9" s="72"/>
      <c r="F9" s="72"/>
      <c r="G9" s="72"/>
      <c r="H9" s="72"/>
      <c r="I9" s="72"/>
      <c r="J9" s="72"/>
      <c r="K9" s="73"/>
      <c r="L9" s="73"/>
    </row>
    <row r="10" spans="1:16" ht="15" customHeight="1" x14ac:dyDescent="0.3">
      <c r="B10" s="436" t="s">
        <v>1108</v>
      </c>
      <c r="C10" s="436"/>
      <c r="D10" s="436"/>
      <c r="E10" s="436"/>
      <c r="F10" s="79"/>
      <c r="G10" s="72"/>
      <c r="H10" s="72"/>
      <c r="I10" s="72"/>
      <c r="J10" s="72"/>
      <c r="K10" s="73"/>
      <c r="L10" s="73"/>
    </row>
    <row r="11" spans="1:16" ht="15" customHeight="1" x14ac:dyDescent="0.3">
      <c r="B11" s="436"/>
      <c r="C11" s="436"/>
      <c r="D11" s="436"/>
      <c r="E11" s="436"/>
      <c r="F11" s="79"/>
      <c r="G11" s="72"/>
      <c r="H11" s="72"/>
      <c r="I11" s="72"/>
      <c r="J11" s="72"/>
      <c r="K11" s="73"/>
      <c r="L11" s="73"/>
    </row>
    <row r="12" spans="1:16" s="85" customFormat="1" ht="56.5" thickBot="1" x14ac:dyDescent="0.35">
      <c r="A12" s="80"/>
      <c r="B12" s="81" t="s">
        <v>1109</v>
      </c>
      <c r="C12" s="81" t="s">
        <v>753</v>
      </c>
      <c r="D12" s="437" t="s">
        <v>1110</v>
      </c>
      <c r="E12" s="438"/>
      <c r="F12" s="82" t="s">
        <v>1111</v>
      </c>
      <c r="G12" s="81" t="s">
        <v>1112</v>
      </c>
      <c r="H12" s="81" t="s">
        <v>1113</v>
      </c>
      <c r="I12" s="83" t="s">
        <v>1114</v>
      </c>
      <c r="J12" s="83" t="s">
        <v>1115</v>
      </c>
      <c r="K12" s="84"/>
      <c r="L12" s="83" t="s">
        <v>1116</v>
      </c>
      <c r="O12" s="74"/>
      <c r="P12" s="74"/>
    </row>
    <row r="13" spans="1:16" x14ac:dyDescent="0.3">
      <c r="B13" s="86"/>
      <c r="C13" s="86"/>
      <c r="D13" s="439"/>
      <c r="E13" s="440"/>
      <c r="F13" s="156"/>
      <c r="G13" s="86"/>
      <c r="H13" s="86"/>
      <c r="I13" s="87"/>
      <c r="J13" s="87"/>
      <c r="K13" s="73"/>
      <c r="L13" s="87"/>
    </row>
    <row r="14" spans="1:16" x14ac:dyDescent="0.3">
      <c r="B14" s="157"/>
      <c r="C14" s="157"/>
      <c r="D14" s="432"/>
      <c r="E14" s="433"/>
      <c r="F14" s="156"/>
      <c r="G14" s="86"/>
      <c r="H14" s="86"/>
      <c r="I14" s="87"/>
      <c r="J14" s="87"/>
      <c r="K14" s="73"/>
      <c r="L14" s="158"/>
    </row>
    <row r="15" spans="1:16" x14ac:dyDescent="0.3">
      <c r="B15" s="157"/>
      <c r="C15" s="157"/>
      <c r="D15" s="432"/>
      <c r="E15" s="433"/>
      <c r="F15" s="90"/>
      <c r="G15" s="86"/>
      <c r="H15" s="86"/>
      <c r="I15" s="87"/>
      <c r="J15" s="87"/>
      <c r="K15" s="73"/>
      <c r="L15" s="158"/>
    </row>
    <row r="16" spans="1:16" x14ac:dyDescent="0.3">
      <c r="B16" s="157"/>
      <c r="C16" s="157"/>
      <c r="D16" s="432"/>
      <c r="E16" s="433"/>
      <c r="F16" s="90"/>
      <c r="G16" s="86"/>
      <c r="H16" s="86"/>
      <c r="I16" s="87"/>
      <c r="J16" s="87"/>
      <c r="K16" s="73"/>
      <c r="L16" s="158"/>
    </row>
    <row r="17" spans="1:17" x14ac:dyDescent="0.3">
      <c r="B17" s="157"/>
      <c r="C17" s="157"/>
      <c r="D17" s="432"/>
      <c r="E17" s="433"/>
      <c r="F17" s="90"/>
      <c r="G17" s="86"/>
      <c r="H17" s="86"/>
      <c r="I17" s="87"/>
      <c r="J17" s="87"/>
      <c r="K17" s="73"/>
      <c r="L17" s="158"/>
    </row>
    <row r="18" spans="1:17" x14ac:dyDescent="0.3">
      <c r="B18" s="157"/>
      <c r="C18" s="157"/>
      <c r="D18" s="432"/>
      <c r="E18" s="433"/>
      <c r="F18" s="90"/>
      <c r="G18" s="86"/>
      <c r="H18" s="86"/>
      <c r="I18" s="87"/>
      <c r="J18" s="87"/>
      <c r="K18" s="73"/>
      <c r="L18" s="158"/>
    </row>
    <row r="19" spans="1:17" x14ac:dyDescent="0.3">
      <c r="B19" s="157"/>
      <c r="C19" s="157"/>
      <c r="D19" s="432"/>
      <c r="E19" s="433"/>
      <c r="F19" s="90"/>
      <c r="G19" s="86"/>
      <c r="H19" s="86"/>
      <c r="I19" s="87"/>
      <c r="J19" s="87"/>
      <c r="K19" s="73"/>
      <c r="L19" s="158"/>
    </row>
    <row r="20" spans="1:17" x14ac:dyDescent="0.3">
      <c r="B20" s="157"/>
      <c r="C20" s="157"/>
      <c r="D20" s="432"/>
      <c r="E20" s="433"/>
      <c r="F20" s="90"/>
      <c r="G20" s="86"/>
      <c r="H20" s="86"/>
      <c r="I20" s="87"/>
      <c r="J20" s="87"/>
      <c r="K20" s="73"/>
      <c r="L20" s="158"/>
      <c r="O20" s="91"/>
    </row>
    <row r="21" spans="1:17" x14ac:dyDescent="0.3">
      <c r="B21" s="157"/>
      <c r="C21" s="157"/>
      <c r="D21" s="432"/>
      <c r="E21" s="433"/>
      <c r="F21" s="90"/>
      <c r="G21" s="86"/>
      <c r="H21" s="86"/>
      <c r="I21" s="87"/>
      <c r="J21" s="87"/>
      <c r="K21" s="73"/>
      <c r="L21" s="158"/>
      <c r="O21" s="91"/>
    </row>
    <row r="22" spans="1:17" x14ac:dyDescent="0.3">
      <c r="B22" s="157"/>
      <c r="C22" s="157"/>
      <c r="D22" s="432"/>
      <c r="E22" s="433"/>
      <c r="F22" s="90"/>
      <c r="G22" s="86"/>
      <c r="H22" s="86"/>
      <c r="I22" s="87"/>
      <c r="J22" s="87"/>
      <c r="K22" s="73"/>
      <c r="L22" s="158"/>
      <c r="O22" s="91"/>
    </row>
    <row r="23" spans="1:17" x14ac:dyDescent="0.3">
      <c r="B23" s="157"/>
      <c r="C23" s="157"/>
      <c r="D23" s="432"/>
      <c r="E23" s="433"/>
      <c r="F23" s="90"/>
      <c r="G23" s="86"/>
      <c r="H23" s="86"/>
      <c r="I23" s="87"/>
      <c r="J23" s="87"/>
      <c r="K23" s="73"/>
      <c r="L23" s="158"/>
      <c r="P23" s="91"/>
      <c r="Q23" s="91"/>
    </row>
    <row r="24" spans="1:17" s="91" customFormat="1" x14ac:dyDescent="0.3">
      <c r="A24" s="92"/>
      <c r="B24" s="157"/>
      <c r="C24" s="157"/>
      <c r="D24" s="432"/>
      <c r="E24" s="433"/>
      <c r="F24" s="90"/>
      <c r="G24" s="86"/>
      <c r="H24" s="86"/>
      <c r="I24" s="87"/>
      <c r="J24" s="87"/>
      <c r="K24" s="73"/>
      <c r="L24" s="158"/>
    </row>
    <row r="25" spans="1:17" s="91" customFormat="1" x14ac:dyDescent="0.3">
      <c r="A25" s="92"/>
      <c r="B25" s="157"/>
      <c r="C25" s="157"/>
      <c r="D25" s="432"/>
      <c r="E25" s="433"/>
      <c r="F25" s="159"/>
      <c r="G25" s="157"/>
      <c r="H25" s="157"/>
      <c r="I25" s="158"/>
      <c r="J25" s="158"/>
      <c r="K25" s="73"/>
      <c r="L25" s="158"/>
    </row>
    <row r="26" spans="1:17" s="91" customFormat="1" x14ac:dyDescent="0.3">
      <c r="A26" s="92"/>
      <c r="B26" s="157"/>
      <c r="C26" s="157"/>
      <c r="D26" s="432"/>
      <c r="E26" s="433"/>
      <c r="F26" s="159"/>
      <c r="G26" s="157"/>
      <c r="H26" s="157"/>
      <c r="I26" s="158"/>
      <c r="J26" s="158"/>
      <c r="K26" s="73"/>
      <c r="L26" s="158"/>
    </row>
    <row r="27" spans="1:17" s="91" customFormat="1" x14ac:dyDescent="0.3">
      <c r="A27" s="92"/>
      <c r="B27" s="157"/>
      <c r="C27" s="157"/>
      <c r="D27" s="432"/>
      <c r="E27" s="433"/>
      <c r="F27" s="159"/>
      <c r="G27" s="157"/>
      <c r="H27" s="157"/>
      <c r="I27" s="158"/>
      <c r="J27" s="158"/>
      <c r="K27" s="73"/>
      <c r="L27" s="158"/>
    </row>
    <row r="28" spans="1:17" s="91" customFormat="1" x14ac:dyDescent="0.3">
      <c r="A28" s="92"/>
      <c r="B28" s="157"/>
      <c r="C28" s="157"/>
      <c r="D28" s="432"/>
      <c r="E28" s="433"/>
      <c r="F28" s="159"/>
      <c r="G28" s="157"/>
      <c r="H28" s="157"/>
      <c r="I28" s="158"/>
      <c r="J28" s="158"/>
      <c r="K28" s="73"/>
      <c r="L28" s="158"/>
    </row>
    <row r="29" spans="1:17" s="91" customFormat="1" x14ac:dyDescent="0.3">
      <c r="A29" s="92"/>
      <c r="B29" s="157"/>
      <c r="C29" s="157"/>
      <c r="D29" s="432"/>
      <c r="E29" s="433"/>
      <c r="F29" s="159"/>
      <c r="G29" s="157"/>
      <c r="H29" s="157"/>
      <c r="I29" s="158"/>
      <c r="J29" s="158"/>
      <c r="K29" s="73"/>
      <c r="L29" s="158"/>
    </row>
    <row r="30" spans="1:17" s="91" customFormat="1" x14ac:dyDescent="0.3">
      <c r="A30" s="92"/>
      <c r="B30" s="157"/>
      <c r="C30" s="157"/>
      <c r="D30" s="432"/>
      <c r="E30" s="433"/>
      <c r="F30" s="159"/>
      <c r="G30" s="157"/>
      <c r="H30" s="157"/>
      <c r="I30" s="158"/>
      <c r="J30" s="158"/>
      <c r="K30" s="73"/>
      <c r="L30" s="158"/>
    </row>
    <row r="31" spans="1:17" s="91" customFormat="1" x14ac:dyDescent="0.3">
      <c r="A31" s="92"/>
      <c r="B31" s="157"/>
      <c r="C31" s="157"/>
      <c r="D31" s="432"/>
      <c r="E31" s="433"/>
      <c r="F31" s="159"/>
      <c r="G31" s="157"/>
      <c r="H31" s="157"/>
      <c r="I31" s="158"/>
      <c r="J31" s="158"/>
      <c r="K31" s="73"/>
      <c r="L31" s="158"/>
    </row>
    <row r="32" spans="1:17" s="91" customFormat="1" x14ac:dyDescent="0.3">
      <c r="A32" s="92"/>
      <c r="B32" s="157"/>
      <c r="C32" s="157"/>
      <c r="D32" s="432"/>
      <c r="E32" s="433"/>
      <c r="F32" s="159"/>
      <c r="G32" s="157"/>
      <c r="H32" s="157"/>
      <c r="I32" s="158"/>
      <c r="J32" s="158"/>
      <c r="K32" s="73"/>
      <c r="L32" s="158"/>
    </row>
    <row r="33" spans="1:12" s="91" customFormat="1" x14ac:dyDescent="0.3">
      <c r="A33" s="92"/>
      <c r="B33" s="157"/>
      <c r="C33" s="157"/>
      <c r="D33" s="432"/>
      <c r="E33" s="433"/>
      <c r="F33" s="159"/>
      <c r="G33" s="157"/>
      <c r="H33" s="157"/>
      <c r="I33" s="158"/>
      <c r="J33" s="158"/>
      <c r="K33" s="73"/>
      <c r="L33" s="158"/>
    </row>
    <row r="34" spans="1:12" s="91" customFormat="1" x14ac:dyDescent="0.3">
      <c r="A34" s="92"/>
      <c r="B34" s="157"/>
      <c r="C34" s="157"/>
      <c r="D34" s="432"/>
      <c r="E34" s="433"/>
      <c r="F34" s="159"/>
      <c r="G34" s="157"/>
      <c r="H34" s="157"/>
      <c r="I34" s="158"/>
      <c r="J34" s="158"/>
      <c r="K34" s="73"/>
      <c r="L34" s="158"/>
    </row>
    <row r="35" spans="1:12" s="91" customFormat="1" x14ac:dyDescent="0.3">
      <c r="A35" s="92"/>
      <c r="B35" s="157"/>
      <c r="C35" s="157"/>
      <c r="D35" s="432"/>
      <c r="E35" s="433"/>
      <c r="F35" s="159"/>
      <c r="G35" s="157"/>
      <c r="H35" s="157"/>
      <c r="I35" s="158"/>
      <c r="J35" s="158"/>
      <c r="K35" s="73"/>
      <c r="L35" s="158"/>
    </row>
    <row r="36" spans="1:12" s="91" customFormat="1" x14ac:dyDescent="0.3">
      <c r="A36" s="92"/>
      <c r="B36" s="157"/>
      <c r="C36" s="157"/>
      <c r="D36" s="432"/>
      <c r="E36" s="433"/>
      <c r="F36" s="159"/>
      <c r="G36" s="157"/>
      <c r="H36" s="157"/>
      <c r="I36" s="158"/>
      <c r="J36" s="158"/>
      <c r="K36" s="73"/>
      <c r="L36" s="158"/>
    </row>
    <row r="37" spans="1:12" s="91" customFormat="1" x14ac:dyDescent="0.3">
      <c r="A37" s="92"/>
      <c r="B37" s="157"/>
      <c r="C37" s="157"/>
      <c r="D37" s="432"/>
      <c r="E37" s="433"/>
      <c r="F37" s="159"/>
      <c r="G37" s="157"/>
      <c r="H37" s="157"/>
      <c r="I37" s="158"/>
      <c r="J37" s="158"/>
      <c r="K37" s="73"/>
      <c r="L37" s="158"/>
    </row>
    <row r="38" spans="1:12" s="91" customFormat="1" x14ac:dyDescent="0.3">
      <c r="A38" s="92"/>
      <c r="B38" s="157"/>
      <c r="C38" s="157"/>
      <c r="D38" s="432"/>
      <c r="E38" s="433"/>
      <c r="F38" s="159"/>
      <c r="G38" s="157"/>
      <c r="H38" s="157"/>
      <c r="I38" s="158"/>
      <c r="J38" s="158"/>
      <c r="K38" s="73"/>
      <c r="L38" s="158"/>
    </row>
    <row r="39" spans="1:12" s="91" customFormat="1" x14ac:dyDescent="0.3">
      <c r="A39" s="92"/>
      <c r="B39" s="157"/>
      <c r="C39" s="157"/>
      <c r="D39" s="432"/>
      <c r="E39" s="433"/>
      <c r="F39" s="159"/>
      <c r="G39" s="157"/>
      <c r="H39" s="157"/>
      <c r="I39" s="158"/>
      <c r="J39" s="158"/>
      <c r="K39" s="73"/>
      <c r="L39" s="158"/>
    </row>
    <row r="40" spans="1:12" s="91" customFormat="1" x14ac:dyDescent="0.3">
      <c r="A40" s="92"/>
      <c r="B40" s="157"/>
      <c r="C40" s="157"/>
      <c r="D40" s="432"/>
      <c r="E40" s="433"/>
      <c r="F40" s="159"/>
      <c r="G40" s="157"/>
      <c r="H40" s="157"/>
      <c r="I40" s="158"/>
      <c r="J40" s="158"/>
      <c r="K40" s="73"/>
      <c r="L40" s="158"/>
    </row>
    <row r="41" spans="1:12" s="91" customFormat="1" x14ac:dyDescent="0.3">
      <c r="A41" s="92"/>
      <c r="B41" s="157"/>
      <c r="C41" s="157"/>
      <c r="D41" s="432"/>
      <c r="E41" s="433"/>
      <c r="F41" s="159"/>
      <c r="G41" s="157"/>
      <c r="H41" s="157"/>
      <c r="I41" s="158"/>
      <c r="J41" s="158"/>
      <c r="K41" s="73"/>
      <c r="L41" s="158"/>
    </row>
    <row r="42" spans="1:12" s="91" customFormat="1" x14ac:dyDescent="0.3">
      <c r="A42" s="92"/>
      <c r="B42" s="157"/>
      <c r="C42" s="157"/>
      <c r="D42" s="432"/>
      <c r="E42" s="433"/>
      <c r="F42" s="159"/>
      <c r="G42" s="157"/>
      <c r="H42" s="157"/>
      <c r="I42" s="158"/>
      <c r="J42" s="158"/>
      <c r="K42" s="73"/>
      <c r="L42" s="158"/>
    </row>
    <row r="43" spans="1:12" s="91" customFormat="1" x14ac:dyDescent="0.3">
      <c r="A43" s="92"/>
      <c r="B43" s="157"/>
      <c r="C43" s="157"/>
      <c r="D43" s="432"/>
      <c r="E43" s="433"/>
      <c r="F43" s="159"/>
      <c r="G43" s="157"/>
      <c r="H43" s="157"/>
      <c r="I43" s="158"/>
      <c r="J43" s="158"/>
      <c r="K43" s="73"/>
      <c r="L43" s="158"/>
    </row>
    <row r="44" spans="1:12" s="91" customFormat="1" x14ac:dyDescent="0.3">
      <c r="A44" s="92"/>
      <c r="B44" s="157"/>
      <c r="C44" s="157"/>
      <c r="D44" s="432"/>
      <c r="E44" s="433"/>
      <c r="F44" s="159"/>
      <c r="G44" s="157"/>
      <c r="H44" s="157"/>
      <c r="I44" s="158"/>
      <c r="J44" s="158"/>
      <c r="K44" s="73"/>
      <c r="L44" s="158"/>
    </row>
    <row r="45" spans="1:12" s="91" customFormat="1" x14ac:dyDescent="0.3">
      <c r="A45" s="92"/>
      <c r="B45" s="157"/>
      <c r="C45" s="157"/>
      <c r="D45" s="432"/>
      <c r="E45" s="433"/>
      <c r="F45" s="159"/>
      <c r="G45" s="157"/>
      <c r="H45" s="157"/>
      <c r="I45" s="158"/>
      <c r="J45" s="158"/>
      <c r="K45" s="73"/>
      <c r="L45" s="158"/>
    </row>
    <row r="46" spans="1:12" s="91" customFormat="1" x14ac:dyDescent="0.3">
      <c r="A46" s="92"/>
      <c r="B46" s="157"/>
      <c r="C46" s="157"/>
      <c r="D46" s="432"/>
      <c r="E46" s="433"/>
      <c r="F46" s="159"/>
      <c r="G46" s="157"/>
      <c r="H46" s="157"/>
      <c r="I46" s="158"/>
      <c r="J46" s="158"/>
      <c r="K46" s="73"/>
      <c r="L46" s="158"/>
    </row>
    <row r="47" spans="1:12" s="91" customFormat="1" x14ac:dyDescent="0.3">
      <c r="A47" s="92"/>
      <c r="B47" s="157"/>
      <c r="C47" s="157"/>
      <c r="D47" s="432"/>
      <c r="E47" s="433"/>
      <c r="F47" s="159"/>
      <c r="G47" s="157"/>
      <c r="H47" s="157"/>
      <c r="I47" s="158"/>
      <c r="J47" s="158"/>
      <c r="K47" s="73"/>
      <c r="L47" s="158"/>
    </row>
    <row r="48" spans="1:12" s="91" customFormat="1" x14ac:dyDescent="0.3">
      <c r="A48" s="92"/>
      <c r="B48" s="157"/>
      <c r="C48" s="157"/>
      <c r="D48" s="432"/>
      <c r="E48" s="433"/>
      <c r="F48" s="159"/>
      <c r="G48" s="157"/>
      <c r="H48" s="157"/>
      <c r="I48" s="158"/>
      <c r="J48" s="158"/>
      <c r="K48" s="73"/>
      <c r="L48" s="158"/>
    </row>
    <row r="49" spans="1:12" s="91" customFormat="1" x14ac:dyDescent="0.3">
      <c r="A49" s="92"/>
      <c r="B49" s="157"/>
      <c r="C49" s="157"/>
      <c r="D49" s="432"/>
      <c r="E49" s="433"/>
      <c r="F49" s="159"/>
      <c r="G49" s="157"/>
      <c r="H49" s="157"/>
      <c r="I49" s="158"/>
      <c r="J49" s="158"/>
      <c r="K49" s="73"/>
      <c r="L49" s="158"/>
    </row>
    <row r="50" spans="1:12" s="91" customFormat="1" x14ac:dyDescent="0.3">
      <c r="A50" s="92"/>
      <c r="B50" s="157"/>
      <c r="C50" s="157"/>
      <c r="D50" s="432"/>
      <c r="E50" s="433"/>
      <c r="F50" s="159"/>
      <c r="G50" s="157"/>
      <c r="H50" s="157"/>
      <c r="I50" s="158"/>
      <c r="J50" s="158"/>
      <c r="K50" s="73"/>
      <c r="L50" s="158"/>
    </row>
    <row r="51" spans="1:12" s="91" customFormat="1" x14ac:dyDescent="0.3">
      <c r="A51" s="92"/>
      <c r="B51" s="157"/>
      <c r="C51" s="157"/>
      <c r="D51" s="432"/>
      <c r="E51" s="433"/>
      <c r="F51" s="159"/>
      <c r="G51" s="157"/>
      <c r="H51" s="157"/>
      <c r="I51" s="158"/>
      <c r="J51" s="158"/>
      <c r="K51" s="73"/>
      <c r="L51" s="158"/>
    </row>
    <row r="52" spans="1:12" s="91" customFormat="1" x14ac:dyDescent="0.3">
      <c r="A52" s="92"/>
      <c r="B52" s="157"/>
      <c r="C52" s="157"/>
      <c r="D52" s="432"/>
      <c r="E52" s="433"/>
      <c r="F52" s="159"/>
      <c r="G52" s="157"/>
      <c r="H52" s="157"/>
      <c r="I52" s="158"/>
      <c r="J52" s="158"/>
      <c r="K52" s="73"/>
      <c r="L52" s="158"/>
    </row>
    <row r="53" spans="1:12" s="91" customFormat="1" x14ac:dyDescent="0.3">
      <c r="A53" s="92"/>
      <c r="B53" s="157"/>
      <c r="C53" s="157"/>
      <c r="D53" s="432"/>
      <c r="E53" s="433"/>
      <c r="F53" s="159"/>
      <c r="G53" s="157"/>
      <c r="H53" s="157"/>
      <c r="I53" s="158"/>
      <c r="J53" s="158"/>
      <c r="K53" s="73"/>
      <c r="L53" s="158"/>
    </row>
    <row r="54" spans="1:12" s="91" customFormat="1" x14ac:dyDescent="0.3">
      <c r="A54" s="92"/>
      <c r="B54" s="157"/>
      <c r="C54" s="157"/>
      <c r="D54" s="432"/>
      <c r="E54" s="433"/>
      <c r="F54" s="159"/>
      <c r="G54" s="157"/>
      <c r="H54" s="157"/>
      <c r="I54" s="158"/>
      <c r="J54" s="158"/>
      <c r="K54" s="73"/>
      <c r="L54" s="158"/>
    </row>
    <row r="55" spans="1:12" s="91" customFormat="1" x14ac:dyDescent="0.3">
      <c r="A55" s="92"/>
      <c r="B55" s="157"/>
      <c r="C55" s="157"/>
      <c r="D55" s="432"/>
      <c r="E55" s="433"/>
      <c r="F55" s="159"/>
      <c r="G55" s="157"/>
      <c r="H55" s="157"/>
      <c r="I55" s="158"/>
      <c r="J55" s="158"/>
      <c r="K55" s="73"/>
      <c r="L55" s="158"/>
    </row>
    <row r="56" spans="1:12" s="91" customFormat="1" x14ac:dyDescent="0.3">
      <c r="A56" s="92"/>
      <c r="B56" s="157"/>
      <c r="C56" s="157"/>
      <c r="D56" s="432"/>
      <c r="E56" s="433"/>
      <c r="F56" s="159"/>
      <c r="G56" s="157"/>
      <c r="H56" s="157"/>
      <c r="I56" s="158"/>
      <c r="J56" s="158"/>
      <c r="K56" s="73"/>
      <c r="L56" s="158"/>
    </row>
    <row r="57" spans="1:12" s="91" customFormat="1" x14ac:dyDescent="0.3">
      <c r="A57" s="92"/>
      <c r="B57" s="157"/>
      <c r="C57" s="157"/>
      <c r="D57" s="432"/>
      <c r="E57" s="433"/>
      <c r="F57" s="159"/>
      <c r="G57" s="157"/>
      <c r="H57" s="157"/>
      <c r="I57" s="158"/>
      <c r="J57" s="158"/>
      <c r="K57" s="73"/>
      <c r="L57" s="158"/>
    </row>
    <row r="58" spans="1:12" s="91" customFormat="1" x14ac:dyDescent="0.3">
      <c r="A58" s="92"/>
      <c r="B58" s="157"/>
      <c r="C58" s="157"/>
      <c r="D58" s="432"/>
      <c r="E58" s="433"/>
      <c r="F58" s="159"/>
      <c r="G58" s="157"/>
      <c r="H58" s="157"/>
      <c r="I58" s="158"/>
      <c r="J58" s="158"/>
      <c r="K58" s="73"/>
      <c r="L58" s="158"/>
    </row>
    <row r="59" spans="1:12" s="91" customFormat="1" x14ac:dyDescent="0.3">
      <c r="A59" s="92"/>
      <c r="B59" s="157"/>
      <c r="C59" s="157"/>
      <c r="D59" s="432"/>
      <c r="E59" s="433"/>
      <c r="F59" s="159"/>
      <c r="G59" s="157"/>
      <c r="H59" s="157"/>
      <c r="I59" s="158"/>
      <c r="J59" s="158"/>
      <c r="K59" s="73"/>
      <c r="L59" s="158"/>
    </row>
    <row r="60" spans="1:12" s="91" customFormat="1" x14ac:dyDescent="0.3">
      <c r="A60" s="92"/>
      <c r="B60" s="157"/>
      <c r="C60" s="157"/>
      <c r="D60" s="432"/>
      <c r="E60" s="433"/>
      <c r="F60" s="159"/>
      <c r="G60" s="157"/>
      <c r="H60" s="157"/>
      <c r="I60" s="158"/>
      <c r="J60" s="158"/>
      <c r="K60" s="73"/>
      <c r="L60" s="158"/>
    </row>
    <row r="61" spans="1:12" s="91" customFormat="1" x14ac:dyDescent="0.3">
      <c r="A61" s="92"/>
      <c r="B61" s="157"/>
      <c r="C61" s="157"/>
      <c r="D61" s="432"/>
      <c r="E61" s="433"/>
      <c r="F61" s="159"/>
      <c r="G61" s="157"/>
      <c r="H61" s="157"/>
      <c r="I61" s="158"/>
      <c r="J61" s="158"/>
      <c r="K61" s="73"/>
      <c r="L61" s="158"/>
    </row>
    <row r="62" spans="1:12" s="91" customFormat="1" x14ac:dyDescent="0.3">
      <c r="A62" s="92"/>
      <c r="B62" s="157"/>
      <c r="C62" s="157"/>
      <c r="D62" s="432"/>
      <c r="E62" s="433"/>
      <c r="F62" s="159"/>
      <c r="G62" s="157"/>
      <c r="H62" s="157"/>
      <c r="I62" s="158"/>
      <c r="J62" s="158"/>
      <c r="K62" s="73"/>
      <c r="L62" s="158"/>
    </row>
    <row r="63" spans="1:12" s="91" customFormat="1" x14ac:dyDescent="0.3">
      <c r="A63" s="92"/>
      <c r="B63" s="157"/>
      <c r="C63" s="157"/>
      <c r="D63" s="432"/>
      <c r="E63" s="433"/>
      <c r="F63" s="159"/>
      <c r="G63" s="157"/>
      <c r="H63" s="157"/>
      <c r="I63" s="158"/>
      <c r="J63" s="158"/>
      <c r="K63" s="73"/>
      <c r="L63" s="158"/>
    </row>
    <row r="64" spans="1:12" s="91" customFormat="1" x14ac:dyDescent="0.3">
      <c r="A64" s="92"/>
      <c r="B64" s="157"/>
      <c r="C64" s="157"/>
      <c r="D64" s="432"/>
      <c r="E64" s="433"/>
      <c r="F64" s="159"/>
      <c r="G64" s="157"/>
      <c r="H64" s="157"/>
      <c r="I64" s="158"/>
      <c r="J64" s="158"/>
      <c r="K64" s="73"/>
      <c r="L64" s="158"/>
    </row>
    <row r="65" spans="1:12" s="91" customFormat="1" x14ac:dyDescent="0.3">
      <c r="A65" s="92"/>
      <c r="B65" s="157"/>
      <c r="C65" s="157"/>
      <c r="D65" s="432"/>
      <c r="E65" s="433"/>
      <c r="F65" s="159"/>
      <c r="G65" s="157"/>
      <c r="H65" s="157"/>
      <c r="I65" s="158"/>
      <c r="J65" s="158"/>
      <c r="K65" s="73"/>
      <c r="L65" s="158"/>
    </row>
    <row r="66" spans="1:12" s="91" customFormat="1" x14ac:dyDescent="0.3">
      <c r="A66" s="92"/>
      <c r="B66" s="157"/>
      <c r="C66" s="157"/>
      <c r="D66" s="432"/>
      <c r="E66" s="433"/>
      <c r="F66" s="159"/>
      <c r="G66" s="157"/>
      <c r="H66" s="157"/>
      <c r="I66" s="158"/>
      <c r="J66" s="158"/>
      <c r="K66" s="73"/>
      <c r="L66" s="158"/>
    </row>
    <row r="67" spans="1:12" s="91" customFormat="1" x14ac:dyDescent="0.3">
      <c r="A67" s="92"/>
      <c r="B67" s="157"/>
      <c r="C67" s="157"/>
      <c r="D67" s="432"/>
      <c r="E67" s="433"/>
      <c r="F67" s="159"/>
      <c r="G67" s="157"/>
      <c r="H67" s="157"/>
      <c r="I67" s="158"/>
      <c r="J67" s="158"/>
      <c r="K67" s="73"/>
      <c r="L67" s="158"/>
    </row>
    <row r="68" spans="1:12" s="91" customFormat="1" x14ac:dyDescent="0.3">
      <c r="A68" s="92"/>
      <c r="B68" s="157"/>
      <c r="C68" s="157"/>
      <c r="D68" s="432"/>
      <c r="E68" s="433"/>
      <c r="F68" s="159"/>
      <c r="G68" s="157"/>
      <c r="H68" s="157"/>
      <c r="I68" s="158"/>
      <c r="J68" s="158"/>
      <c r="K68" s="73"/>
      <c r="L68" s="158"/>
    </row>
    <row r="69" spans="1:12" s="91" customFormat="1" x14ac:dyDescent="0.3">
      <c r="A69" s="92"/>
      <c r="B69" s="157"/>
      <c r="C69" s="157"/>
      <c r="D69" s="432"/>
      <c r="E69" s="433"/>
      <c r="F69" s="159"/>
      <c r="G69" s="157"/>
      <c r="H69" s="157"/>
      <c r="I69" s="158"/>
      <c r="J69" s="158"/>
      <c r="K69" s="73"/>
      <c r="L69" s="158"/>
    </row>
    <row r="70" spans="1:12" s="91" customFormat="1" x14ac:dyDescent="0.3">
      <c r="A70" s="92"/>
      <c r="B70" s="157"/>
      <c r="C70" s="157"/>
      <c r="D70" s="432"/>
      <c r="E70" s="433"/>
      <c r="F70" s="159"/>
      <c r="G70" s="157"/>
      <c r="H70" s="157"/>
      <c r="I70" s="158"/>
      <c r="J70" s="158"/>
      <c r="K70" s="73"/>
      <c r="L70" s="158"/>
    </row>
    <row r="71" spans="1:12" s="91" customFormat="1" x14ac:dyDescent="0.3">
      <c r="A71" s="92"/>
      <c r="B71" s="157"/>
      <c r="C71" s="157"/>
      <c r="D71" s="432"/>
      <c r="E71" s="433"/>
      <c r="F71" s="159"/>
      <c r="G71" s="157"/>
      <c r="H71" s="157"/>
      <c r="I71" s="158"/>
      <c r="J71" s="158"/>
      <c r="K71" s="73"/>
      <c r="L71" s="158"/>
    </row>
    <row r="72" spans="1:12" s="91" customFormat="1" x14ac:dyDescent="0.3">
      <c r="A72" s="92"/>
      <c r="B72" s="157"/>
      <c r="C72" s="157"/>
      <c r="D72" s="432"/>
      <c r="E72" s="433"/>
      <c r="F72" s="159"/>
      <c r="G72" s="157"/>
      <c r="H72" s="157"/>
      <c r="I72" s="158"/>
      <c r="J72" s="158"/>
      <c r="K72" s="73"/>
      <c r="L72" s="158"/>
    </row>
    <row r="73" spans="1:12" s="91" customFormat="1" x14ac:dyDescent="0.3">
      <c r="A73" s="92"/>
      <c r="B73" s="157"/>
      <c r="C73" s="157"/>
      <c r="D73" s="432"/>
      <c r="E73" s="433"/>
      <c r="F73" s="159"/>
      <c r="G73" s="157"/>
      <c r="H73" s="157"/>
      <c r="I73" s="158"/>
      <c r="J73" s="158"/>
      <c r="K73" s="73"/>
      <c r="L73" s="158"/>
    </row>
    <row r="74" spans="1:12" s="91" customFormat="1" x14ac:dyDescent="0.3">
      <c r="A74" s="92"/>
      <c r="B74" s="157"/>
      <c r="C74" s="157"/>
      <c r="D74" s="432"/>
      <c r="E74" s="433"/>
      <c r="F74" s="159"/>
      <c r="G74" s="157"/>
      <c r="H74" s="157"/>
      <c r="I74" s="158"/>
      <c r="J74" s="158"/>
      <c r="K74" s="73"/>
      <c r="L74" s="158"/>
    </row>
    <row r="75" spans="1:12" s="91" customFormat="1" x14ac:dyDescent="0.3">
      <c r="A75" s="92"/>
      <c r="B75" s="157"/>
      <c r="C75" s="157"/>
      <c r="D75" s="432"/>
      <c r="E75" s="433"/>
      <c r="F75" s="159"/>
      <c r="G75" s="157"/>
      <c r="H75" s="157"/>
      <c r="I75" s="158"/>
      <c r="J75" s="158"/>
      <c r="K75" s="73"/>
      <c r="L75" s="158"/>
    </row>
    <row r="76" spans="1:12" s="91" customFormat="1" x14ac:dyDescent="0.3">
      <c r="A76" s="92"/>
      <c r="B76" s="157"/>
      <c r="C76" s="157"/>
      <c r="D76" s="432"/>
      <c r="E76" s="433"/>
      <c r="F76" s="159"/>
      <c r="G76" s="157"/>
      <c r="H76" s="157"/>
      <c r="I76" s="158"/>
      <c r="J76" s="158"/>
      <c r="K76" s="73"/>
      <c r="L76" s="158"/>
    </row>
    <row r="77" spans="1:12" s="91" customFormat="1" x14ac:dyDescent="0.3">
      <c r="A77" s="92"/>
      <c r="B77" s="157"/>
      <c r="C77" s="157"/>
      <c r="D77" s="432"/>
      <c r="E77" s="433"/>
      <c r="F77" s="159"/>
      <c r="G77" s="157"/>
      <c r="H77" s="157"/>
      <c r="I77" s="158"/>
      <c r="J77" s="158"/>
      <c r="K77" s="73"/>
      <c r="L77" s="158"/>
    </row>
    <row r="78" spans="1:12" s="91" customFormat="1" x14ac:dyDescent="0.3">
      <c r="A78" s="92"/>
      <c r="B78" s="157"/>
      <c r="C78" s="157"/>
      <c r="D78" s="432"/>
      <c r="E78" s="433"/>
      <c r="F78" s="159"/>
      <c r="G78" s="157"/>
      <c r="H78" s="157"/>
      <c r="I78" s="158"/>
      <c r="J78" s="158"/>
      <c r="K78" s="73"/>
      <c r="L78" s="158"/>
    </row>
    <row r="79" spans="1:12" s="91" customFormat="1" x14ac:dyDescent="0.3">
      <c r="A79" s="92"/>
      <c r="B79" s="157"/>
      <c r="C79" s="157"/>
      <c r="D79" s="432"/>
      <c r="E79" s="433"/>
      <c r="F79" s="159"/>
      <c r="G79" s="157"/>
      <c r="H79" s="157"/>
      <c r="I79" s="158"/>
      <c r="J79" s="158"/>
      <c r="K79" s="73"/>
      <c r="L79" s="158"/>
    </row>
    <row r="80" spans="1:12" s="91" customFormat="1" x14ac:dyDescent="0.3">
      <c r="A80" s="92"/>
      <c r="B80" s="157"/>
      <c r="C80" s="157"/>
      <c r="D80" s="432"/>
      <c r="E80" s="433"/>
      <c r="F80" s="159"/>
      <c r="G80" s="157"/>
      <c r="H80" s="157"/>
      <c r="I80" s="158"/>
      <c r="J80" s="158"/>
      <c r="K80" s="73"/>
      <c r="L80" s="158"/>
    </row>
    <row r="81" spans="1:12" s="91" customFormat="1" x14ac:dyDescent="0.3">
      <c r="A81" s="92"/>
      <c r="B81" s="157"/>
      <c r="C81" s="157"/>
      <c r="D81" s="432"/>
      <c r="E81" s="433"/>
      <c r="F81" s="159"/>
      <c r="G81" s="157"/>
      <c r="H81" s="157"/>
      <c r="I81" s="158"/>
      <c r="J81" s="158"/>
      <c r="K81" s="73"/>
      <c r="L81" s="158"/>
    </row>
    <row r="82" spans="1:12" s="91" customFormat="1" x14ac:dyDescent="0.3">
      <c r="A82" s="92"/>
      <c r="B82" s="157"/>
      <c r="C82" s="157"/>
      <c r="D82" s="432"/>
      <c r="E82" s="433"/>
      <c r="F82" s="159"/>
      <c r="G82" s="157"/>
      <c r="H82" s="157"/>
      <c r="I82" s="158"/>
      <c r="J82" s="158"/>
      <c r="K82" s="73"/>
      <c r="L82" s="158"/>
    </row>
    <row r="83" spans="1:12" s="91" customFormat="1" x14ac:dyDescent="0.3">
      <c r="A83" s="92"/>
      <c r="B83" s="157"/>
      <c r="C83" s="157"/>
      <c r="D83" s="432"/>
      <c r="E83" s="433"/>
      <c r="F83" s="159"/>
      <c r="G83" s="157"/>
      <c r="H83" s="157"/>
      <c r="I83" s="158"/>
      <c r="J83" s="158"/>
      <c r="K83" s="73"/>
      <c r="L83" s="158"/>
    </row>
    <row r="84" spans="1:12" s="91" customFormat="1" x14ac:dyDescent="0.3">
      <c r="A84" s="92"/>
      <c r="B84" s="157"/>
      <c r="C84" s="157"/>
      <c r="D84" s="432"/>
      <c r="E84" s="433"/>
      <c r="F84" s="159"/>
      <c r="G84" s="157"/>
      <c r="H84" s="157"/>
      <c r="I84" s="158"/>
      <c r="J84" s="158"/>
      <c r="K84" s="73"/>
      <c r="L84" s="158"/>
    </row>
    <row r="85" spans="1:12" s="91" customFormat="1" x14ac:dyDescent="0.3">
      <c r="A85" s="92"/>
      <c r="B85" s="157"/>
      <c r="C85" s="157"/>
      <c r="D85" s="432"/>
      <c r="E85" s="433"/>
      <c r="F85" s="159"/>
      <c r="G85" s="157"/>
      <c r="H85" s="157"/>
      <c r="I85" s="158"/>
      <c r="J85" s="158"/>
      <c r="K85" s="73"/>
      <c r="L85" s="158"/>
    </row>
    <row r="86" spans="1:12" s="91" customFormat="1" x14ac:dyDescent="0.3">
      <c r="A86" s="92"/>
      <c r="B86" s="157"/>
      <c r="C86" s="157"/>
      <c r="D86" s="432"/>
      <c r="E86" s="433"/>
      <c r="F86" s="159"/>
      <c r="G86" s="157"/>
      <c r="H86" s="157"/>
      <c r="I86" s="158"/>
      <c r="J86" s="158"/>
      <c r="K86" s="73"/>
      <c r="L86" s="158"/>
    </row>
    <row r="87" spans="1:12" s="91" customFormat="1" x14ac:dyDescent="0.3">
      <c r="A87" s="92"/>
      <c r="B87" s="157"/>
      <c r="C87" s="157"/>
      <c r="D87" s="432"/>
      <c r="E87" s="433"/>
      <c r="F87" s="159"/>
      <c r="G87" s="157"/>
      <c r="H87" s="157"/>
      <c r="I87" s="158"/>
      <c r="J87" s="158"/>
      <c r="K87" s="73"/>
      <c r="L87" s="158"/>
    </row>
    <row r="88" spans="1:12" s="91" customFormat="1" x14ac:dyDescent="0.3">
      <c r="A88" s="92"/>
      <c r="B88" s="157"/>
      <c r="C88" s="157"/>
      <c r="D88" s="432"/>
      <c r="E88" s="433"/>
      <c r="F88" s="159"/>
      <c r="G88" s="157"/>
      <c r="H88" s="157"/>
      <c r="I88" s="158"/>
      <c r="J88" s="158"/>
      <c r="K88" s="73"/>
      <c r="L88" s="158"/>
    </row>
    <row r="89" spans="1:12" s="91" customFormat="1" x14ac:dyDescent="0.3">
      <c r="A89" s="92"/>
      <c r="B89" s="157"/>
      <c r="C89" s="157"/>
      <c r="D89" s="432"/>
      <c r="E89" s="433"/>
      <c r="F89" s="159"/>
      <c r="G89" s="157"/>
      <c r="H89" s="157"/>
      <c r="I89" s="158"/>
      <c r="J89" s="158"/>
      <c r="K89" s="73"/>
      <c r="L89" s="158"/>
    </row>
    <row r="90" spans="1:12" s="91" customFormat="1" x14ac:dyDescent="0.3">
      <c r="A90" s="92"/>
      <c r="B90" s="157"/>
      <c r="C90" s="157"/>
      <c r="D90" s="432"/>
      <c r="E90" s="433"/>
      <c r="F90" s="159"/>
      <c r="G90" s="157"/>
      <c r="H90" s="157"/>
      <c r="I90" s="158"/>
      <c r="J90" s="158"/>
      <c r="K90" s="73"/>
      <c r="L90" s="158"/>
    </row>
    <row r="91" spans="1:12" s="91" customFormat="1" x14ac:dyDescent="0.3">
      <c r="A91" s="92"/>
      <c r="B91" s="157"/>
      <c r="C91" s="157"/>
      <c r="D91" s="432"/>
      <c r="E91" s="433"/>
      <c r="F91" s="159"/>
      <c r="G91" s="157"/>
      <c r="H91" s="157"/>
      <c r="I91" s="158"/>
      <c r="J91" s="158"/>
      <c r="K91" s="73"/>
      <c r="L91" s="158"/>
    </row>
    <row r="92" spans="1:12" s="91" customFormat="1" x14ac:dyDescent="0.3">
      <c r="A92" s="92"/>
      <c r="B92" s="157"/>
      <c r="C92" s="157"/>
      <c r="D92" s="432"/>
      <c r="E92" s="433"/>
      <c r="F92" s="159"/>
      <c r="G92" s="157"/>
      <c r="H92" s="157"/>
      <c r="I92" s="158"/>
      <c r="J92" s="158"/>
      <c r="K92" s="73"/>
      <c r="L92" s="158"/>
    </row>
    <row r="93" spans="1:12" s="91" customFormat="1" x14ac:dyDescent="0.3">
      <c r="A93" s="92"/>
      <c r="B93" s="157"/>
      <c r="C93" s="157"/>
      <c r="D93" s="432"/>
      <c r="E93" s="433"/>
      <c r="F93" s="159"/>
      <c r="G93" s="157"/>
      <c r="H93" s="157"/>
      <c r="I93" s="158"/>
      <c r="J93" s="158"/>
      <c r="K93" s="73"/>
      <c r="L93" s="158"/>
    </row>
    <row r="94" spans="1:12" s="91" customFormat="1" x14ac:dyDescent="0.3">
      <c r="A94" s="92"/>
      <c r="B94" s="157"/>
      <c r="C94" s="157"/>
      <c r="D94" s="432"/>
      <c r="E94" s="433"/>
      <c r="F94" s="159"/>
      <c r="G94" s="157"/>
      <c r="H94" s="157"/>
      <c r="I94" s="158"/>
      <c r="J94" s="158"/>
      <c r="K94" s="73"/>
      <c r="L94" s="158"/>
    </row>
    <row r="95" spans="1:12" s="91" customFormat="1" x14ac:dyDescent="0.3">
      <c r="A95" s="92"/>
      <c r="B95" s="157"/>
      <c r="C95" s="157"/>
      <c r="D95" s="432"/>
      <c r="E95" s="433"/>
      <c r="F95" s="159"/>
      <c r="G95" s="157"/>
      <c r="H95" s="157"/>
      <c r="I95" s="158"/>
      <c r="J95" s="158"/>
      <c r="K95" s="73"/>
      <c r="L95" s="158"/>
    </row>
    <row r="96" spans="1:12" s="91" customFormat="1" x14ac:dyDescent="0.3">
      <c r="A96" s="92"/>
      <c r="B96" s="157"/>
      <c r="C96" s="157"/>
      <c r="D96" s="432"/>
      <c r="E96" s="433"/>
      <c r="F96" s="159"/>
      <c r="G96" s="157"/>
      <c r="H96" s="157"/>
      <c r="I96" s="158"/>
      <c r="J96" s="158"/>
      <c r="K96" s="73"/>
      <c r="L96" s="158"/>
    </row>
    <row r="97" spans="1:12" s="91" customFormat="1" x14ac:dyDescent="0.3">
      <c r="A97" s="92"/>
      <c r="B97" s="157"/>
      <c r="C97" s="157"/>
      <c r="D97" s="432"/>
      <c r="E97" s="433"/>
      <c r="F97" s="159"/>
      <c r="G97" s="157"/>
      <c r="H97" s="157"/>
      <c r="I97" s="158"/>
      <c r="J97" s="158"/>
      <c r="K97" s="73"/>
      <c r="L97" s="158"/>
    </row>
    <row r="98" spans="1:12" s="91" customFormat="1" x14ac:dyDescent="0.3">
      <c r="A98" s="92"/>
      <c r="B98" s="157"/>
      <c r="C98" s="157"/>
      <c r="D98" s="432"/>
      <c r="E98" s="433"/>
      <c r="F98" s="159"/>
      <c r="G98" s="157"/>
      <c r="H98" s="157"/>
      <c r="I98" s="158"/>
      <c r="J98" s="158"/>
      <c r="K98" s="73"/>
      <c r="L98" s="158"/>
    </row>
    <row r="99" spans="1:12" s="91" customFormat="1" x14ac:dyDescent="0.3">
      <c r="A99" s="92"/>
      <c r="B99" s="157"/>
      <c r="C99" s="157"/>
      <c r="D99" s="432"/>
      <c r="E99" s="433"/>
      <c r="F99" s="159"/>
      <c r="G99" s="157"/>
      <c r="H99" s="157"/>
      <c r="I99" s="158"/>
      <c r="J99" s="158"/>
      <c r="K99" s="73"/>
      <c r="L99" s="158"/>
    </row>
    <row r="100" spans="1:12" s="91" customFormat="1" x14ac:dyDescent="0.3">
      <c r="A100" s="92"/>
      <c r="B100" s="157"/>
      <c r="C100" s="157"/>
      <c r="D100" s="432"/>
      <c r="E100" s="433"/>
      <c r="F100" s="159"/>
      <c r="G100" s="157"/>
      <c r="H100" s="157"/>
      <c r="I100" s="158"/>
      <c r="J100" s="158"/>
      <c r="K100" s="73"/>
      <c r="L100" s="158"/>
    </row>
    <row r="101" spans="1:12" s="91" customFormat="1" x14ac:dyDescent="0.3">
      <c r="A101" s="92"/>
      <c r="B101" s="157"/>
      <c r="C101" s="157"/>
      <c r="D101" s="432"/>
      <c r="E101" s="433"/>
      <c r="F101" s="159"/>
      <c r="G101" s="157"/>
      <c r="H101" s="157"/>
      <c r="I101" s="158"/>
      <c r="J101" s="158"/>
      <c r="K101" s="73"/>
      <c r="L101" s="158"/>
    </row>
    <row r="102" spans="1:12" s="91" customFormat="1" x14ac:dyDescent="0.3">
      <c r="A102" s="92"/>
      <c r="B102" s="157"/>
      <c r="C102" s="157"/>
      <c r="D102" s="432"/>
      <c r="E102" s="433"/>
      <c r="F102" s="159"/>
      <c r="G102" s="157"/>
      <c r="H102" s="157"/>
      <c r="I102" s="158"/>
      <c r="J102" s="158"/>
      <c r="K102" s="73"/>
      <c r="L102" s="158"/>
    </row>
    <row r="103" spans="1:12" s="91" customFormat="1" x14ac:dyDescent="0.3">
      <c r="A103" s="92"/>
      <c r="B103" s="157"/>
      <c r="C103" s="157"/>
      <c r="D103" s="432"/>
      <c r="E103" s="433"/>
      <c r="F103" s="159"/>
      <c r="G103" s="157"/>
      <c r="H103" s="157"/>
      <c r="I103" s="158"/>
      <c r="J103" s="158"/>
      <c r="K103" s="73"/>
      <c r="L103" s="158"/>
    </row>
    <row r="104" spans="1:12" s="91" customFormat="1" x14ac:dyDescent="0.3">
      <c r="A104" s="92"/>
      <c r="B104" s="157"/>
      <c r="C104" s="157"/>
      <c r="D104" s="432"/>
      <c r="E104" s="433"/>
      <c r="F104" s="159"/>
      <c r="G104" s="157"/>
      <c r="H104" s="157"/>
      <c r="I104" s="158"/>
      <c r="J104" s="158"/>
      <c r="K104" s="73"/>
      <c r="L104" s="158"/>
    </row>
    <row r="105" spans="1:12" s="91" customFormat="1" x14ac:dyDescent="0.3">
      <c r="A105" s="92"/>
      <c r="B105" s="157"/>
      <c r="C105" s="157"/>
      <c r="D105" s="432"/>
      <c r="E105" s="433"/>
      <c r="F105" s="159"/>
      <c r="G105" s="157"/>
      <c r="H105" s="157"/>
      <c r="I105" s="158"/>
      <c r="J105" s="158"/>
      <c r="K105" s="73"/>
      <c r="L105" s="158"/>
    </row>
    <row r="106" spans="1:12" s="91" customFormat="1" x14ac:dyDescent="0.3">
      <c r="A106" s="92"/>
      <c r="B106" s="157"/>
      <c r="C106" s="157"/>
      <c r="D106" s="432"/>
      <c r="E106" s="433"/>
      <c r="F106" s="159"/>
      <c r="G106" s="157"/>
      <c r="H106" s="157"/>
      <c r="I106" s="158"/>
      <c r="J106" s="158"/>
      <c r="K106" s="73"/>
      <c r="L106" s="158"/>
    </row>
    <row r="107" spans="1:12" s="91" customFormat="1" x14ac:dyDescent="0.3">
      <c r="A107" s="92"/>
      <c r="B107" s="157"/>
      <c r="C107" s="157"/>
      <c r="D107" s="432"/>
      <c r="E107" s="433"/>
      <c r="F107" s="159"/>
      <c r="G107" s="157"/>
      <c r="H107" s="157"/>
      <c r="I107" s="158"/>
      <c r="J107" s="158"/>
      <c r="K107" s="73"/>
      <c r="L107" s="158"/>
    </row>
    <row r="108" spans="1:12" s="91" customFormat="1" x14ac:dyDescent="0.3">
      <c r="A108" s="92"/>
      <c r="B108" s="157"/>
      <c r="C108" s="157"/>
      <c r="D108" s="432"/>
      <c r="E108" s="433"/>
      <c r="F108" s="159"/>
      <c r="G108" s="157"/>
      <c r="H108" s="157"/>
      <c r="I108" s="158"/>
      <c r="J108" s="158"/>
      <c r="K108" s="73"/>
      <c r="L108" s="158"/>
    </row>
    <row r="109" spans="1:12" s="91" customFormat="1" x14ac:dyDescent="0.3">
      <c r="A109" s="92"/>
      <c r="B109" s="157"/>
      <c r="C109" s="157"/>
      <c r="D109" s="432"/>
      <c r="E109" s="433"/>
      <c r="F109" s="159"/>
      <c r="G109" s="157"/>
      <c r="H109" s="157"/>
      <c r="I109" s="158"/>
      <c r="J109" s="158"/>
      <c r="K109" s="73"/>
      <c r="L109" s="158"/>
    </row>
    <row r="110" spans="1:12" s="91" customFormat="1" x14ac:dyDescent="0.3">
      <c r="A110" s="92"/>
      <c r="B110" s="157"/>
      <c r="C110" s="157"/>
      <c r="D110" s="432"/>
      <c r="E110" s="433"/>
      <c r="F110" s="159"/>
      <c r="G110" s="157"/>
      <c r="H110" s="157"/>
      <c r="I110" s="158"/>
      <c r="J110" s="158"/>
      <c r="K110" s="73"/>
      <c r="L110" s="158"/>
    </row>
    <row r="111" spans="1:12" s="91" customFormat="1" x14ac:dyDescent="0.3">
      <c r="A111" s="92"/>
      <c r="B111" s="157"/>
      <c r="C111" s="157"/>
      <c r="D111" s="432"/>
      <c r="E111" s="433"/>
      <c r="F111" s="159"/>
      <c r="G111" s="157"/>
      <c r="H111" s="157"/>
      <c r="I111" s="158"/>
      <c r="J111" s="158"/>
      <c r="K111" s="73"/>
      <c r="L111" s="158"/>
    </row>
    <row r="112" spans="1:12" s="91" customFormat="1" x14ac:dyDescent="0.3">
      <c r="A112" s="92"/>
      <c r="B112" s="157"/>
      <c r="C112" s="157"/>
      <c r="D112" s="432"/>
      <c r="E112" s="433"/>
      <c r="F112" s="159"/>
      <c r="G112" s="157"/>
      <c r="H112" s="157"/>
      <c r="I112" s="158"/>
      <c r="J112" s="158"/>
      <c r="K112" s="73"/>
      <c r="L112" s="158"/>
    </row>
    <row r="113" spans="1:12" s="91" customFormat="1" x14ac:dyDescent="0.3">
      <c r="A113" s="92"/>
      <c r="B113" s="157"/>
      <c r="C113" s="157"/>
      <c r="D113" s="432"/>
      <c r="E113" s="433"/>
      <c r="F113" s="159"/>
      <c r="G113" s="157"/>
      <c r="H113" s="157"/>
      <c r="I113" s="158"/>
      <c r="J113" s="158"/>
      <c r="K113" s="73"/>
      <c r="L113" s="158"/>
    </row>
    <row r="114" spans="1:12" s="91" customFormat="1" x14ac:dyDescent="0.3">
      <c r="A114" s="92"/>
      <c r="B114" s="157"/>
      <c r="C114" s="157"/>
      <c r="D114" s="432"/>
      <c r="E114" s="433"/>
      <c r="F114" s="159"/>
      <c r="G114" s="157"/>
      <c r="H114" s="157"/>
      <c r="I114" s="158"/>
      <c r="J114" s="158"/>
      <c r="K114" s="73"/>
      <c r="L114" s="158"/>
    </row>
    <row r="115" spans="1:12" s="91" customFormat="1" x14ac:dyDescent="0.3">
      <c r="A115" s="92"/>
      <c r="B115" s="157"/>
      <c r="C115" s="157"/>
      <c r="D115" s="432"/>
      <c r="E115" s="433"/>
      <c r="F115" s="159"/>
      <c r="G115" s="157"/>
      <c r="H115" s="157"/>
      <c r="I115" s="158"/>
      <c r="J115" s="158"/>
      <c r="K115" s="73"/>
      <c r="L115" s="158"/>
    </row>
    <row r="116" spans="1:12" s="91" customFormat="1" x14ac:dyDescent="0.3">
      <c r="A116" s="92"/>
      <c r="B116" s="157"/>
      <c r="C116" s="157"/>
      <c r="D116" s="432"/>
      <c r="E116" s="433"/>
      <c r="F116" s="159"/>
      <c r="G116" s="157"/>
      <c r="H116" s="157"/>
      <c r="I116" s="158"/>
      <c r="J116" s="158"/>
      <c r="K116" s="73"/>
      <c r="L116" s="158"/>
    </row>
    <row r="117" spans="1:12" s="91" customFormat="1" x14ac:dyDescent="0.3">
      <c r="A117" s="92"/>
      <c r="B117" s="157"/>
      <c r="C117" s="157"/>
      <c r="D117" s="432"/>
      <c r="E117" s="433"/>
      <c r="F117" s="159"/>
      <c r="G117" s="157"/>
      <c r="H117" s="157"/>
      <c r="I117" s="158"/>
      <c r="J117" s="158"/>
      <c r="K117" s="73"/>
      <c r="L117" s="158"/>
    </row>
    <row r="118" spans="1:12" s="91" customFormat="1" x14ac:dyDescent="0.3">
      <c r="A118" s="92"/>
      <c r="B118" s="157"/>
      <c r="C118" s="157"/>
      <c r="D118" s="432"/>
      <c r="E118" s="433"/>
      <c r="F118" s="159"/>
      <c r="G118" s="157"/>
      <c r="H118" s="157"/>
      <c r="I118" s="158"/>
      <c r="J118" s="158"/>
      <c r="K118" s="73"/>
      <c r="L118" s="158"/>
    </row>
    <row r="119" spans="1:12" s="91" customFormat="1" x14ac:dyDescent="0.3">
      <c r="A119" s="92"/>
      <c r="B119" s="157"/>
      <c r="C119" s="157"/>
      <c r="D119" s="432"/>
      <c r="E119" s="433"/>
      <c r="F119" s="159"/>
      <c r="G119" s="157"/>
      <c r="H119" s="157"/>
      <c r="I119" s="158"/>
      <c r="J119" s="158"/>
      <c r="K119" s="73"/>
      <c r="L119" s="158"/>
    </row>
    <row r="120" spans="1:12" s="91" customFormat="1" x14ac:dyDescent="0.3">
      <c r="A120" s="92"/>
      <c r="B120" s="157"/>
      <c r="C120" s="157"/>
      <c r="D120" s="432"/>
      <c r="E120" s="433"/>
      <c r="F120" s="159"/>
      <c r="G120" s="157"/>
      <c r="H120" s="157"/>
      <c r="I120" s="158"/>
      <c r="J120" s="158"/>
      <c r="K120" s="73"/>
      <c r="L120" s="158"/>
    </row>
    <row r="121" spans="1:12" s="91" customFormat="1" x14ac:dyDescent="0.3">
      <c r="A121" s="92"/>
      <c r="B121" s="157"/>
      <c r="C121" s="157"/>
      <c r="D121" s="432"/>
      <c r="E121" s="433"/>
      <c r="F121" s="159"/>
      <c r="G121" s="157"/>
      <c r="H121" s="157"/>
      <c r="I121" s="158"/>
      <c r="J121" s="158"/>
      <c r="K121" s="73"/>
      <c r="L121" s="158"/>
    </row>
    <row r="122" spans="1:12" s="91" customFormat="1" x14ac:dyDescent="0.3">
      <c r="A122" s="92"/>
      <c r="B122" s="157"/>
      <c r="C122" s="157"/>
      <c r="D122" s="432"/>
      <c r="E122" s="433"/>
      <c r="F122" s="159"/>
      <c r="G122" s="157"/>
      <c r="H122" s="157"/>
      <c r="I122" s="158"/>
      <c r="J122" s="158"/>
      <c r="K122" s="73"/>
      <c r="L122" s="158"/>
    </row>
    <row r="123" spans="1:12" s="91" customFormat="1" x14ac:dyDescent="0.3">
      <c r="A123" s="92"/>
      <c r="B123" s="157"/>
      <c r="C123" s="157"/>
      <c r="D123" s="432"/>
      <c r="E123" s="433"/>
      <c r="F123" s="159"/>
      <c r="G123" s="157"/>
      <c r="H123" s="157"/>
      <c r="I123" s="158"/>
      <c r="J123" s="158"/>
      <c r="K123" s="73"/>
      <c r="L123" s="158"/>
    </row>
    <row r="124" spans="1:12" s="91" customFormat="1" x14ac:dyDescent="0.3">
      <c r="A124" s="92"/>
      <c r="B124" s="157"/>
      <c r="C124" s="157"/>
      <c r="D124" s="432"/>
      <c r="E124" s="433"/>
      <c r="F124" s="159"/>
      <c r="G124" s="157"/>
      <c r="H124" s="157"/>
      <c r="I124" s="158"/>
      <c r="J124" s="158"/>
      <c r="K124" s="73"/>
      <c r="L124" s="158"/>
    </row>
    <row r="125" spans="1:12" s="91" customFormat="1" x14ac:dyDescent="0.3">
      <c r="A125" s="92"/>
      <c r="B125" s="157"/>
      <c r="C125" s="157"/>
      <c r="D125" s="432"/>
      <c r="E125" s="433"/>
      <c r="F125" s="159"/>
      <c r="G125" s="157"/>
      <c r="H125" s="157"/>
      <c r="I125" s="158"/>
      <c r="J125" s="158"/>
      <c r="K125" s="73"/>
      <c r="L125" s="158"/>
    </row>
    <row r="126" spans="1:12" s="91" customFormat="1" x14ac:dyDescent="0.3">
      <c r="A126" s="92"/>
      <c r="B126" s="157"/>
      <c r="C126" s="157"/>
      <c r="D126" s="432"/>
      <c r="E126" s="433"/>
      <c r="F126" s="159"/>
      <c r="G126" s="157"/>
      <c r="H126" s="157"/>
      <c r="I126" s="158"/>
      <c r="J126" s="158"/>
      <c r="K126" s="73"/>
      <c r="L126" s="158"/>
    </row>
    <row r="127" spans="1:12" s="91" customFormat="1" x14ac:dyDescent="0.3">
      <c r="A127" s="92"/>
      <c r="B127" s="157"/>
      <c r="C127" s="157"/>
      <c r="D127" s="432"/>
      <c r="E127" s="433"/>
      <c r="F127" s="159"/>
      <c r="G127" s="157"/>
      <c r="H127" s="157"/>
      <c r="I127" s="158"/>
      <c r="J127" s="158"/>
      <c r="K127" s="73"/>
      <c r="L127" s="158"/>
    </row>
    <row r="128" spans="1:12" s="91" customFormat="1" x14ac:dyDescent="0.3">
      <c r="A128" s="92"/>
      <c r="B128" s="157"/>
      <c r="C128" s="157"/>
      <c r="D128" s="432"/>
      <c r="E128" s="433"/>
      <c r="F128" s="159"/>
      <c r="G128" s="157"/>
      <c r="H128" s="157"/>
      <c r="I128" s="158"/>
      <c r="J128" s="158"/>
      <c r="K128" s="73"/>
      <c r="L128" s="158"/>
    </row>
    <row r="129" spans="1:12" s="91" customFormat="1" x14ac:dyDescent="0.3">
      <c r="A129" s="92"/>
      <c r="B129" s="157"/>
      <c r="C129" s="157"/>
      <c r="D129" s="432"/>
      <c r="E129" s="433"/>
      <c r="F129" s="159"/>
      <c r="G129" s="157"/>
      <c r="H129" s="157"/>
      <c r="I129" s="158"/>
      <c r="J129" s="158"/>
      <c r="K129" s="73"/>
      <c r="L129" s="158"/>
    </row>
    <row r="130" spans="1:12" s="91" customFormat="1" x14ac:dyDescent="0.3">
      <c r="A130" s="92"/>
      <c r="B130" s="157"/>
      <c r="C130" s="157"/>
      <c r="D130" s="432"/>
      <c r="E130" s="433"/>
      <c r="F130" s="159"/>
      <c r="G130" s="157"/>
      <c r="H130" s="157"/>
      <c r="I130" s="158"/>
      <c r="J130" s="158"/>
      <c r="K130" s="73"/>
      <c r="L130" s="158"/>
    </row>
    <row r="131" spans="1:12" s="91" customFormat="1" x14ac:dyDescent="0.3">
      <c r="A131" s="92"/>
      <c r="B131" s="157"/>
      <c r="C131" s="157"/>
      <c r="D131" s="432"/>
      <c r="E131" s="433"/>
      <c r="F131" s="159"/>
      <c r="G131" s="157"/>
      <c r="H131" s="157"/>
      <c r="I131" s="158"/>
      <c r="J131" s="158"/>
      <c r="K131" s="73"/>
      <c r="L131" s="158"/>
    </row>
    <row r="132" spans="1:12" s="91" customFormat="1" x14ac:dyDescent="0.3">
      <c r="A132" s="92"/>
      <c r="B132" s="157"/>
      <c r="C132" s="157"/>
      <c r="D132" s="432"/>
      <c r="E132" s="433"/>
      <c r="F132" s="159"/>
      <c r="G132" s="157"/>
      <c r="H132" s="157"/>
      <c r="I132" s="158"/>
      <c r="J132" s="158"/>
      <c r="K132" s="73"/>
      <c r="L132" s="158"/>
    </row>
    <row r="133" spans="1:12" s="91" customFormat="1" x14ac:dyDescent="0.3">
      <c r="A133" s="92"/>
      <c r="B133" s="157"/>
      <c r="C133" s="157"/>
      <c r="D133" s="432"/>
      <c r="E133" s="433"/>
      <c r="F133" s="159"/>
      <c r="G133" s="157"/>
      <c r="H133" s="157"/>
      <c r="I133" s="158"/>
      <c r="J133" s="158"/>
      <c r="K133" s="73"/>
      <c r="L133" s="158"/>
    </row>
    <row r="134" spans="1:12" s="91" customFormat="1" x14ac:dyDescent="0.3">
      <c r="A134" s="92"/>
      <c r="B134" s="157"/>
      <c r="C134" s="157"/>
      <c r="D134" s="432"/>
      <c r="E134" s="433"/>
      <c r="F134" s="159"/>
      <c r="G134" s="157"/>
      <c r="H134" s="157"/>
      <c r="I134" s="158"/>
      <c r="J134" s="158"/>
      <c r="K134" s="73"/>
      <c r="L134" s="158"/>
    </row>
    <row r="135" spans="1:12" s="91" customFormat="1" x14ac:dyDescent="0.3">
      <c r="A135" s="92"/>
      <c r="B135" s="157"/>
      <c r="C135" s="157"/>
      <c r="D135" s="432"/>
      <c r="E135" s="433"/>
      <c r="F135" s="159"/>
      <c r="G135" s="157"/>
      <c r="H135" s="157"/>
      <c r="I135" s="158"/>
      <c r="J135" s="158"/>
      <c r="K135" s="73"/>
      <c r="L135" s="158"/>
    </row>
    <row r="136" spans="1:12" s="91" customFormat="1" x14ac:dyDescent="0.3">
      <c r="A136" s="92"/>
      <c r="B136" s="157"/>
      <c r="C136" s="157"/>
      <c r="D136" s="432"/>
      <c r="E136" s="433"/>
      <c r="F136" s="159"/>
      <c r="G136" s="157"/>
      <c r="H136" s="157"/>
      <c r="I136" s="158"/>
      <c r="J136" s="158"/>
      <c r="K136" s="73"/>
      <c r="L136" s="158"/>
    </row>
    <row r="137" spans="1:12" s="91" customFormat="1" x14ac:dyDescent="0.3">
      <c r="A137" s="92"/>
      <c r="B137" s="157"/>
      <c r="C137" s="157"/>
      <c r="D137" s="432"/>
      <c r="E137" s="433"/>
      <c r="F137" s="159"/>
      <c r="G137" s="157"/>
      <c r="H137" s="157"/>
      <c r="I137" s="158"/>
      <c r="J137" s="158"/>
      <c r="K137" s="73"/>
      <c r="L137" s="158"/>
    </row>
    <row r="138" spans="1:12" s="91" customFormat="1" x14ac:dyDescent="0.3">
      <c r="A138" s="92"/>
      <c r="B138" s="157"/>
      <c r="C138" s="157"/>
      <c r="D138" s="432"/>
      <c r="E138" s="433"/>
      <c r="F138" s="159"/>
      <c r="G138" s="157"/>
      <c r="H138" s="157"/>
      <c r="I138" s="158"/>
      <c r="J138" s="158"/>
      <c r="K138" s="73"/>
      <c r="L138" s="158"/>
    </row>
    <row r="139" spans="1:12" s="91" customFormat="1" x14ac:dyDescent="0.3">
      <c r="A139" s="92"/>
      <c r="B139" s="157"/>
      <c r="C139" s="157"/>
      <c r="D139" s="432"/>
      <c r="E139" s="433"/>
      <c r="F139" s="159"/>
      <c r="G139" s="157"/>
      <c r="H139" s="157"/>
      <c r="I139" s="158"/>
      <c r="J139" s="158"/>
      <c r="K139" s="73"/>
      <c r="L139" s="158"/>
    </row>
    <row r="140" spans="1:12" s="91" customFormat="1" x14ac:dyDescent="0.3">
      <c r="A140" s="92"/>
      <c r="B140" s="157"/>
      <c r="C140" s="157"/>
      <c r="D140" s="432"/>
      <c r="E140" s="433"/>
      <c r="F140" s="159"/>
      <c r="G140" s="157"/>
      <c r="H140" s="157"/>
      <c r="I140" s="158"/>
      <c r="J140" s="158"/>
      <c r="K140" s="73"/>
      <c r="L140" s="158"/>
    </row>
    <row r="141" spans="1:12" s="91" customFormat="1" x14ac:dyDescent="0.3">
      <c r="A141" s="92"/>
      <c r="B141" s="157"/>
      <c r="C141" s="157"/>
      <c r="D141" s="432"/>
      <c r="E141" s="433"/>
      <c r="F141" s="159"/>
      <c r="G141" s="157"/>
      <c r="H141" s="157"/>
      <c r="I141" s="158"/>
      <c r="J141" s="158"/>
      <c r="K141" s="73"/>
      <c r="L141" s="158"/>
    </row>
    <row r="142" spans="1:12" s="91" customFormat="1" x14ac:dyDescent="0.3">
      <c r="A142" s="92"/>
      <c r="B142" s="157"/>
      <c r="C142" s="157"/>
      <c r="D142" s="432"/>
      <c r="E142" s="433"/>
      <c r="F142" s="159"/>
      <c r="G142" s="157"/>
      <c r="H142" s="157"/>
      <c r="I142" s="158"/>
      <c r="J142" s="158"/>
      <c r="K142" s="73"/>
      <c r="L142" s="158"/>
    </row>
    <row r="143" spans="1:12" s="91" customFormat="1" x14ac:dyDescent="0.3">
      <c r="A143" s="92"/>
      <c r="B143" s="157"/>
      <c r="C143" s="157"/>
      <c r="D143" s="432"/>
      <c r="E143" s="433"/>
      <c r="F143" s="159"/>
      <c r="G143" s="157"/>
      <c r="H143" s="157"/>
      <c r="I143" s="158"/>
      <c r="J143" s="158"/>
      <c r="K143" s="73"/>
      <c r="L143" s="158"/>
    </row>
    <row r="144" spans="1:12" s="91" customFormat="1" x14ac:dyDescent="0.3">
      <c r="A144" s="92"/>
      <c r="B144" s="157"/>
      <c r="C144" s="157"/>
      <c r="D144" s="432"/>
      <c r="E144" s="433"/>
      <c r="F144" s="159"/>
      <c r="G144" s="157"/>
      <c r="H144" s="157"/>
      <c r="I144" s="158"/>
      <c r="J144" s="158"/>
      <c r="K144" s="73"/>
      <c r="L144" s="158"/>
    </row>
    <row r="145" spans="1:12" s="91" customFormat="1" x14ac:dyDescent="0.3">
      <c r="A145" s="92"/>
      <c r="B145" s="157"/>
      <c r="C145" s="157"/>
      <c r="D145" s="432"/>
      <c r="E145" s="433"/>
      <c r="F145" s="159"/>
      <c r="G145" s="157"/>
      <c r="H145" s="157"/>
      <c r="I145" s="158"/>
      <c r="J145" s="158"/>
      <c r="K145" s="73"/>
      <c r="L145" s="158"/>
    </row>
    <row r="146" spans="1:12" s="91" customFormat="1" x14ac:dyDescent="0.3">
      <c r="A146" s="92"/>
      <c r="B146" s="157"/>
      <c r="C146" s="157"/>
      <c r="D146" s="432"/>
      <c r="E146" s="433"/>
      <c r="F146" s="159"/>
      <c r="G146" s="157"/>
      <c r="H146" s="157"/>
      <c r="I146" s="158"/>
      <c r="J146" s="158"/>
      <c r="K146" s="73"/>
      <c r="L146" s="158"/>
    </row>
    <row r="147" spans="1:12" s="91" customFormat="1" x14ac:dyDescent="0.3">
      <c r="A147" s="92"/>
      <c r="B147" s="157"/>
      <c r="C147" s="157"/>
      <c r="D147" s="432"/>
      <c r="E147" s="433"/>
      <c r="F147" s="159"/>
      <c r="G147" s="157"/>
      <c r="H147" s="157"/>
      <c r="I147" s="158"/>
      <c r="J147" s="158"/>
      <c r="K147" s="73"/>
      <c r="L147" s="158"/>
    </row>
    <row r="148" spans="1:12" s="91" customFormat="1" x14ac:dyDescent="0.3">
      <c r="A148" s="92"/>
      <c r="B148" s="157"/>
      <c r="C148" s="157"/>
      <c r="D148" s="432"/>
      <c r="E148" s="433"/>
      <c r="F148" s="159"/>
      <c r="G148" s="157"/>
      <c r="H148" s="157"/>
      <c r="I148" s="158"/>
      <c r="J148" s="158"/>
      <c r="K148" s="73"/>
      <c r="L148" s="158"/>
    </row>
    <row r="149" spans="1:12" s="91" customFormat="1" x14ac:dyDescent="0.3">
      <c r="A149" s="92"/>
      <c r="B149" s="157"/>
      <c r="C149" s="157"/>
      <c r="D149" s="432"/>
      <c r="E149" s="433"/>
      <c r="F149" s="159"/>
      <c r="G149" s="157"/>
      <c r="H149" s="157"/>
      <c r="I149" s="158"/>
      <c r="J149" s="158"/>
      <c r="K149" s="73"/>
      <c r="L149" s="158"/>
    </row>
    <row r="150" spans="1:12" s="91" customFormat="1" x14ac:dyDescent="0.3">
      <c r="A150" s="92"/>
      <c r="B150" s="157"/>
      <c r="C150" s="157"/>
      <c r="D150" s="432"/>
      <c r="E150" s="433"/>
      <c r="F150" s="159"/>
      <c r="G150" s="157"/>
      <c r="H150" s="157"/>
      <c r="I150" s="158"/>
      <c r="J150" s="158"/>
      <c r="K150" s="73"/>
      <c r="L150" s="158"/>
    </row>
    <row r="151" spans="1:12" s="91" customFormat="1" x14ac:dyDescent="0.3">
      <c r="A151" s="92"/>
      <c r="B151" s="157"/>
      <c r="C151" s="157"/>
      <c r="D151" s="432"/>
      <c r="E151" s="433"/>
      <c r="F151" s="159"/>
      <c r="G151" s="157"/>
      <c r="H151" s="157"/>
      <c r="I151" s="158"/>
      <c r="J151" s="158"/>
      <c r="K151" s="73"/>
      <c r="L151" s="158"/>
    </row>
    <row r="152" spans="1:12" s="91" customFormat="1" x14ac:dyDescent="0.3">
      <c r="A152" s="92"/>
      <c r="B152" s="157"/>
      <c r="C152" s="157"/>
      <c r="D152" s="432"/>
      <c r="E152" s="433"/>
      <c r="F152" s="159"/>
      <c r="G152" s="157"/>
      <c r="H152" s="157"/>
      <c r="I152" s="158"/>
      <c r="J152" s="158"/>
      <c r="K152" s="73"/>
      <c r="L152" s="158"/>
    </row>
    <row r="153" spans="1:12" s="91" customFormat="1" x14ac:dyDescent="0.3">
      <c r="A153" s="92"/>
      <c r="B153" s="157"/>
      <c r="C153" s="157"/>
      <c r="D153" s="432"/>
      <c r="E153" s="433"/>
      <c r="F153" s="159"/>
      <c r="G153" s="157"/>
      <c r="H153" s="157"/>
      <c r="I153" s="158"/>
      <c r="J153" s="158"/>
      <c r="K153" s="73"/>
      <c r="L153" s="158"/>
    </row>
    <row r="154" spans="1:12" s="91" customFormat="1" x14ac:dyDescent="0.3">
      <c r="A154" s="92"/>
      <c r="B154" s="157"/>
      <c r="C154" s="157"/>
      <c r="D154" s="432"/>
      <c r="E154" s="433"/>
      <c r="F154" s="159"/>
      <c r="G154" s="157"/>
      <c r="H154" s="157"/>
      <c r="I154" s="158"/>
      <c r="J154" s="158"/>
      <c r="K154" s="73"/>
      <c r="L154" s="158"/>
    </row>
    <row r="155" spans="1:12" s="91" customFormat="1" x14ac:dyDescent="0.3">
      <c r="A155" s="92"/>
      <c r="B155" s="157"/>
      <c r="C155" s="157"/>
      <c r="D155" s="432"/>
      <c r="E155" s="433"/>
      <c r="F155" s="159"/>
      <c r="G155" s="157"/>
      <c r="H155" s="157"/>
      <c r="I155" s="158"/>
      <c r="J155" s="158"/>
      <c r="K155" s="73"/>
      <c r="L155" s="158"/>
    </row>
    <row r="156" spans="1:12" s="91" customFormat="1" x14ac:dyDescent="0.3">
      <c r="A156" s="92"/>
      <c r="B156" s="157"/>
      <c r="C156" s="157"/>
      <c r="D156" s="432"/>
      <c r="E156" s="433"/>
      <c r="F156" s="159"/>
      <c r="G156" s="157"/>
      <c r="H156" s="157"/>
      <c r="I156" s="158"/>
      <c r="J156" s="158"/>
      <c r="K156" s="73"/>
      <c r="L156" s="158"/>
    </row>
    <row r="157" spans="1:12" s="91" customFormat="1" x14ac:dyDescent="0.3">
      <c r="A157" s="92"/>
      <c r="B157" s="157"/>
      <c r="C157" s="157"/>
      <c r="D157" s="432"/>
      <c r="E157" s="433"/>
      <c r="F157" s="159"/>
      <c r="G157" s="157"/>
      <c r="H157" s="157"/>
      <c r="I157" s="158"/>
      <c r="J157" s="158"/>
      <c r="K157" s="73"/>
      <c r="L157" s="158"/>
    </row>
    <row r="158" spans="1:12" s="91" customFormat="1" x14ac:dyDescent="0.3">
      <c r="A158" s="92"/>
      <c r="B158" s="157"/>
      <c r="C158" s="157"/>
      <c r="D158" s="432"/>
      <c r="E158" s="433"/>
      <c r="F158" s="159"/>
      <c r="G158" s="157"/>
      <c r="H158" s="157"/>
      <c r="I158" s="158"/>
      <c r="J158" s="158"/>
      <c r="K158" s="73"/>
      <c r="L158" s="158"/>
    </row>
    <row r="159" spans="1:12" s="91" customFormat="1" x14ac:dyDescent="0.3">
      <c r="A159" s="92"/>
      <c r="B159" s="157"/>
      <c r="C159" s="157"/>
      <c r="D159" s="432"/>
      <c r="E159" s="433"/>
      <c r="F159" s="159"/>
      <c r="G159" s="157"/>
      <c r="H159" s="157"/>
      <c r="I159" s="158"/>
      <c r="J159" s="158"/>
      <c r="K159" s="73"/>
      <c r="L159" s="158"/>
    </row>
    <row r="160" spans="1:12" s="91" customFormat="1" x14ac:dyDescent="0.3">
      <c r="A160" s="92"/>
      <c r="B160" s="157"/>
      <c r="C160" s="157"/>
      <c r="D160" s="432"/>
      <c r="E160" s="433"/>
      <c r="F160" s="159"/>
      <c r="G160" s="157"/>
      <c r="H160" s="157"/>
      <c r="I160" s="158"/>
      <c r="J160" s="158"/>
      <c r="K160" s="73"/>
      <c r="L160" s="158"/>
    </row>
    <row r="161" spans="1:12" s="91" customFormat="1" x14ac:dyDescent="0.3">
      <c r="A161" s="92"/>
      <c r="B161" s="157"/>
      <c r="C161" s="157"/>
      <c r="D161" s="432"/>
      <c r="E161" s="433"/>
      <c r="F161" s="159"/>
      <c r="G161" s="157"/>
      <c r="H161" s="157"/>
      <c r="I161" s="158"/>
      <c r="J161" s="158"/>
      <c r="K161" s="73"/>
      <c r="L161" s="158"/>
    </row>
    <row r="162" spans="1:12" s="91" customFormat="1" x14ac:dyDescent="0.3">
      <c r="A162" s="92"/>
      <c r="B162" s="157"/>
      <c r="C162" s="157"/>
      <c r="D162" s="432"/>
      <c r="E162" s="433"/>
      <c r="F162" s="159"/>
      <c r="G162" s="157"/>
      <c r="H162" s="157"/>
      <c r="I162" s="158"/>
      <c r="J162" s="158"/>
      <c r="K162" s="73"/>
      <c r="L162" s="158"/>
    </row>
    <row r="163" spans="1:12" s="91" customFormat="1" x14ac:dyDescent="0.3">
      <c r="A163" s="92"/>
      <c r="B163" s="157"/>
      <c r="C163" s="157"/>
      <c r="D163" s="432"/>
      <c r="E163" s="433"/>
      <c r="F163" s="159"/>
      <c r="G163" s="157"/>
      <c r="H163" s="157"/>
      <c r="I163" s="158"/>
      <c r="J163" s="158"/>
      <c r="K163" s="73"/>
      <c r="L163" s="158"/>
    </row>
    <row r="164" spans="1:12" s="91" customFormat="1" x14ac:dyDescent="0.3">
      <c r="A164" s="92"/>
      <c r="B164" s="157"/>
      <c r="C164" s="157"/>
      <c r="D164" s="432"/>
      <c r="E164" s="433"/>
      <c r="F164" s="159"/>
      <c r="G164" s="157"/>
      <c r="H164" s="157"/>
      <c r="I164" s="158"/>
      <c r="J164" s="158"/>
      <c r="K164" s="73"/>
      <c r="L164" s="158"/>
    </row>
    <row r="165" spans="1:12" s="91" customFormat="1" x14ac:dyDescent="0.3">
      <c r="A165" s="92"/>
      <c r="B165" s="157"/>
      <c r="C165" s="157"/>
      <c r="D165" s="432"/>
      <c r="E165" s="433"/>
      <c r="F165" s="159"/>
      <c r="G165" s="157"/>
      <c r="H165" s="157"/>
      <c r="I165" s="158"/>
      <c r="J165" s="158"/>
      <c r="K165" s="73"/>
      <c r="L165" s="158"/>
    </row>
    <row r="166" spans="1:12" s="91" customFormat="1" x14ac:dyDescent="0.3">
      <c r="A166" s="92"/>
      <c r="B166" s="157"/>
      <c r="C166" s="157"/>
      <c r="D166" s="432"/>
      <c r="E166" s="433"/>
      <c r="F166" s="159"/>
      <c r="G166" s="157"/>
      <c r="H166" s="157"/>
      <c r="I166" s="158"/>
      <c r="J166" s="158"/>
      <c r="K166" s="73"/>
      <c r="L166" s="158"/>
    </row>
    <row r="167" spans="1:12" s="91" customFormat="1" x14ac:dyDescent="0.3">
      <c r="A167" s="92"/>
      <c r="B167" s="157"/>
      <c r="C167" s="157"/>
      <c r="D167" s="432"/>
      <c r="E167" s="433"/>
      <c r="F167" s="159"/>
      <c r="G167" s="157"/>
      <c r="H167" s="157"/>
      <c r="I167" s="158"/>
      <c r="J167" s="158"/>
      <c r="K167" s="73"/>
      <c r="L167" s="158"/>
    </row>
    <row r="168" spans="1:12" s="91" customFormat="1" x14ac:dyDescent="0.3">
      <c r="A168" s="92"/>
      <c r="B168" s="157"/>
      <c r="C168" s="157"/>
      <c r="D168" s="432"/>
      <c r="E168" s="433"/>
      <c r="F168" s="159"/>
      <c r="G168" s="157"/>
      <c r="H168" s="157"/>
      <c r="I168" s="158"/>
      <c r="J168" s="158"/>
      <c r="K168" s="73"/>
      <c r="L168" s="158"/>
    </row>
    <row r="169" spans="1:12" s="91" customFormat="1" x14ac:dyDescent="0.3">
      <c r="A169" s="92"/>
      <c r="B169" s="157"/>
      <c r="C169" s="157"/>
      <c r="D169" s="432"/>
      <c r="E169" s="433"/>
      <c r="F169" s="159"/>
      <c r="G169" s="157"/>
      <c r="H169" s="157"/>
      <c r="I169" s="158"/>
      <c r="J169" s="158"/>
      <c r="K169" s="73"/>
      <c r="L169" s="158"/>
    </row>
    <row r="170" spans="1:12" s="91" customFormat="1" x14ac:dyDescent="0.3">
      <c r="A170" s="92"/>
      <c r="B170" s="157"/>
      <c r="C170" s="157"/>
      <c r="D170" s="432"/>
      <c r="E170" s="433"/>
      <c r="F170" s="159"/>
      <c r="G170" s="157"/>
      <c r="H170" s="157"/>
      <c r="I170" s="158"/>
      <c r="J170" s="158"/>
      <c r="K170" s="73"/>
      <c r="L170" s="158"/>
    </row>
    <row r="171" spans="1:12" s="91" customFormat="1" x14ac:dyDescent="0.3">
      <c r="A171" s="92"/>
      <c r="B171" s="157"/>
      <c r="C171" s="157"/>
      <c r="D171" s="432"/>
      <c r="E171" s="433"/>
      <c r="F171" s="159"/>
      <c r="G171" s="157"/>
      <c r="H171" s="157"/>
      <c r="I171" s="158"/>
      <c r="J171" s="158"/>
      <c r="K171" s="73"/>
      <c r="L171" s="158"/>
    </row>
    <row r="172" spans="1:12" s="91" customFormat="1" x14ac:dyDescent="0.3">
      <c r="A172" s="92"/>
      <c r="B172" s="157"/>
      <c r="C172" s="157"/>
      <c r="D172" s="432"/>
      <c r="E172" s="433"/>
      <c r="F172" s="159"/>
      <c r="G172" s="157"/>
      <c r="H172" s="157"/>
      <c r="I172" s="158"/>
      <c r="J172" s="158"/>
      <c r="K172" s="73"/>
      <c r="L172" s="158"/>
    </row>
    <row r="173" spans="1:12" s="91" customFormat="1" x14ac:dyDescent="0.3">
      <c r="A173" s="92"/>
      <c r="B173" s="157"/>
      <c r="C173" s="157"/>
      <c r="D173" s="432"/>
      <c r="E173" s="433"/>
      <c r="F173" s="159"/>
      <c r="G173" s="157"/>
      <c r="H173" s="157"/>
      <c r="I173" s="158"/>
      <c r="J173" s="158"/>
      <c r="K173" s="73"/>
      <c r="L173" s="158"/>
    </row>
    <row r="174" spans="1:12" s="91" customFormat="1" x14ac:dyDescent="0.3">
      <c r="A174" s="92"/>
      <c r="B174" s="157"/>
      <c r="C174" s="157"/>
      <c r="D174" s="432"/>
      <c r="E174" s="433"/>
      <c r="F174" s="159"/>
      <c r="G174" s="157"/>
      <c r="H174" s="157"/>
      <c r="I174" s="158"/>
      <c r="J174" s="158"/>
      <c r="K174" s="157"/>
      <c r="L174" s="158"/>
    </row>
    <row r="175" spans="1:12" s="91" customFormat="1" x14ac:dyDescent="0.3">
      <c r="A175" s="92"/>
      <c r="B175" s="157"/>
      <c r="C175" s="157"/>
      <c r="D175" s="432"/>
      <c r="E175" s="433"/>
      <c r="F175" s="159"/>
      <c r="G175" s="157"/>
      <c r="H175" s="157"/>
      <c r="I175" s="158"/>
      <c r="J175" s="158"/>
      <c r="K175" s="157"/>
      <c r="L175" s="158"/>
    </row>
    <row r="176" spans="1:12" s="91" customFormat="1" x14ac:dyDescent="0.3">
      <c r="A176" s="92"/>
      <c r="B176" s="157"/>
      <c r="C176" s="157"/>
      <c r="D176" s="432"/>
      <c r="E176" s="433"/>
      <c r="F176" s="159"/>
      <c r="G176" s="157"/>
      <c r="H176" s="157"/>
      <c r="I176" s="158"/>
      <c r="J176" s="158"/>
      <c r="K176" s="157"/>
      <c r="L176" s="158"/>
    </row>
    <row r="177" spans="1:12" s="91" customFormat="1" x14ac:dyDescent="0.3">
      <c r="A177" s="92"/>
      <c r="B177" s="157"/>
      <c r="C177" s="157"/>
      <c r="D177" s="432"/>
      <c r="E177" s="433"/>
      <c r="F177" s="159"/>
      <c r="G177" s="157"/>
      <c r="H177" s="157"/>
      <c r="I177" s="158"/>
      <c r="J177" s="158"/>
      <c r="K177" s="157"/>
      <c r="L177" s="158"/>
    </row>
    <row r="178" spans="1:12" s="91" customFormat="1" x14ac:dyDescent="0.3">
      <c r="A178" s="92"/>
      <c r="B178" s="157"/>
      <c r="C178" s="157"/>
      <c r="D178" s="432"/>
      <c r="E178" s="433"/>
      <c r="F178" s="159"/>
      <c r="G178" s="157"/>
      <c r="H178" s="157"/>
      <c r="I178" s="158"/>
      <c r="J178" s="158"/>
      <c r="K178" s="157"/>
      <c r="L178" s="158"/>
    </row>
    <row r="179" spans="1:12" s="91" customFormat="1" x14ac:dyDescent="0.3">
      <c r="A179" s="92"/>
      <c r="B179" s="157"/>
      <c r="C179" s="157"/>
      <c r="D179" s="432"/>
      <c r="E179" s="433"/>
      <c r="F179" s="159"/>
      <c r="G179" s="157"/>
      <c r="H179" s="157"/>
      <c r="I179" s="158"/>
      <c r="J179" s="158"/>
      <c r="K179" s="157"/>
      <c r="L179" s="158"/>
    </row>
    <row r="180" spans="1:12" s="91" customFormat="1" x14ac:dyDescent="0.3">
      <c r="A180" s="92"/>
      <c r="B180" s="157"/>
      <c r="C180" s="157"/>
      <c r="D180" s="432"/>
      <c r="E180" s="433"/>
      <c r="F180" s="159"/>
      <c r="G180" s="157"/>
      <c r="H180" s="157"/>
      <c r="I180" s="158"/>
      <c r="J180" s="158"/>
      <c r="K180" s="157"/>
      <c r="L180" s="158"/>
    </row>
    <row r="181" spans="1:12" s="91" customFormat="1" x14ac:dyDescent="0.3">
      <c r="A181" s="92"/>
      <c r="B181" s="157"/>
      <c r="C181" s="157"/>
      <c r="D181" s="432"/>
      <c r="E181" s="433"/>
      <c r="F181" s="159"/>
      <c r="G181" s="157"/>
      <c r="H181" s="157"/>
      <c r="I181" s="158"/>
      <c r="J181" s="158"/>
      <c r="K181" s="157"/>
      <c r="L181" s="158"/>
    </row>
    <row r="182" spans="1:12" s="91" customFormat="1" x14ac:dyDescent="0.3">
      <c r="A182" s="92"/>
      <c r="B182" s="157"/>
      <c r="C182" s="157"/>
      <c r="D182" s="432"/>
      <c r="E182" s="433"/>
      <c r="F182" s="159"/>
      <c r="G182" s="157"/>
      <c r="H182" s="157"/>
      <c r="I182" s="158"/>
      <c r="J182" s="158"/>
      <c r="K182" s="157"/>
      <c r="L182" s="158"/>
    </row>
    <row r="183" spans="1:12" s="91" customFormat="1" x14ac:dyDescent="0.3">
      <c r="A183" s="92"/>
      <c r="B183" s="157"/>
      <c r="C183" s="157"/>
      <c r="D183" s="432"/>
      <c r="E183" s="433"/>
      <c r="F183" s="159"/>
      <c r="G183" s="157"/>
      <c r="H183" s="157"/>
      <c r="I183" s="158"/>
      <c r="J183" s="158"/>
      <c r="K183" s="157"/>
      <c r="L183" s="158"/>
    </row>
    <row r="184" spans="1:12" s="91" customFormat="1" x14ac:dyDescent="0.3">
      <c r="A184" s="92"/>
      <c r="B184" s="157"/>
      <c r="C184" s="157"/>
      <c r="D184" s="432"/>
      <c r="E184" s="433"/>
      <c r="F184" s="159"/>
      <c r="G184" s="157"/>
      <c r="H184" s="157"/>
      <c r="I184" s="158"/>
      <c r="J184" s="158"/>
      <c r="K184" s="157"/>
      <c r="L184" s="158"/>
    </row>
    <row r="185" spans="1:12" s="91" customFormat="1" x14ac:dyDescent="0.3">
      <c r="A185" s="92"/>
      <c r="B185" s="157"/>
      <c r="C185" s="157"/>
      <c r="D185" s="432"/>
      <c r="E185" s="433"/>
      <c r="F185" s="159"/>
      <c r="G185" s="157"/>
      <c r="H185" s="157"/>
      <c r="I185" s="158"/>
      <c r="J185" s="158"/>
      <c r="K185" s="157"/>
      <c r="L185" s="158"/>
    </row>
    <row r="186" spans="1:12" s="91" customFormat="1" x14ac:dyDescent="0.3">
      <c r="A186" s="92"/>
      <c r="B186" s="157"/>
      <c r="C186" s="157"/>
      <c r="D186" s="432"/>
      <c r="E186" s="433"/>
      <c r="F186" s="159"/>
      <c r="G186" s="157"/>
      <c r="H186" s="157"/>
      <c r="I186" s="158"/>
      <c r="J186" s="158"/>
      <c r="K186" s="157"/>
      <c r="L186" s="158"/>
    </row>
    <row r="187" spans="1:12" s="91" customFormat="1" x14ac:dyDescent="0.3">
      <c r="A187" s="92"/>
      <c r="B187" s="157"/>
      <c r="C187" s="157"/>
      <c r="D187" s="432"/>
      <c r="E187" s="433"/>
      <c r="F187" s="159"/>
      <c r="G187" s="157"/>
      <c r="H187" s="157"/>
      <c r="I187" s="158"/>
      <c r="J187" s="158"/>
      <c r="K187" s="157"/>
      <c r="L187" s="158"/>
    </row>
    <row r="188" spans="1:12" s="91" customFormat="1" x14ac:dyDescent="0.3">
      <c r="A188" s="92"/>
      <c r="B188" s="157"/>
      <c r="C188" s="157"/>
      <c r="D188" s="432"/>
      <c r="E188" s="433"/>
      <c r="F188" s="159"/>
      <c r="G188" s="157"/>
      <c r="H188" s="157"/>
      <c r="I188" s="158"/>
      <c r="J188" s="158"/>
      <c r="K188" s="157"/>
      <c r="L188" s="158"/>
    </row>
    <row r="189" spans="1:12" s="91" customFormat="1" x14ac:dyDescent="0.3">
      <c r="A189" s="92"/>
      <c r="B189" s="157"/>
      <c r="C189" s="157"/>
      <c r="D189" s="432"/>
      <c r="E189" s="433"/>
      <c r="F189" s="159"/>
      <c r="G189" s="157"/>
      <c r="H189" s="157"/>
      <c r="I189" s="158"/>
      <c r="J189" s="158"/>
      <c r="K189" s="157"/>
      <c r="L189" s="158"/>
    </row>
    <row r="190" spans="1:12" s="91" customFormat="1" x14ac:dyDescent="0.3">
      <c r="A190" s="92"/>
      <c r="B190" s="157"/>
      <c r="C190" s="157"/>
      <c r="D190" s="432"/>
      <c r="E190" s="433"/>
      <c r="F190" s="159"/>
      <c r="G190" s="157"/>
      <c r="H190" s="157"/>
      <c r="I190" s="158"/>
      <c r="J190" s="158"/>
      <c r="K190" s="157"/>
      <c r="L190" s="158"/>
    </row>
    <row r="191" spans="1:12" s="91" customFormat="1" x14ac:dyDescent="0.3">
      <c r="A191" s="92"/>
      <c r="B191" s="157"/>
      <c r="C191" s="157"/>
      <c r="D191" s="432"/>
      <c r="E191" s="433"/>
      <c r="F191" s="159"/>
      <c r="G191" s="157"/>
      <c r="H191" s="157"/>
      <c r="I191" s="158"/>
      <c r="J191" s="158"/>
      <c r="K191" s="157"/>
      <c r="L191" s="158"/>
    </row>
    <row r="192" spans="1:12" s="91" customFormat="1" x14ac:dyDescent="0.3">
      <c r="A192" s="92"/>
      <c r="B192" s="157"/>
      <c r="C192" s="157"/>
      <c r="D192" s="432"/>
      <c r="E192" s="433"/>
      <c r="F192" s="159"/>
      <c r="G192" s="157"/>
      <c r="H192" s="157"/>
      <c r="I192" s="158"/>
      <c r="J192" s="158"/>
      <c r="K192" s="157"/>
      <c r="L192" s="158"/>
    </row>
    <row r="193" spans="1:12" s="91" customFormat="1" x14ac:dyDescent="0.3">
      <c r="A193" s="92"/>
      <c r="B193" s="157"/>
      <c r="C193" s="157"/>
      <c r="D193" s="432"/>
      <c r="E193" s="433"/>
      <c r="F193" s="159"/>
      <c r="G193" s="157"/>
      <c r="H193" s="157"/>
      <c r="I193" s="158"/>
      <c r="J193" s="158"/>
      <c r="K193" s="157"/>
      <c r="L193" s="158"/>
    </row>
    <row r="194" spans="1:12" s="91" customFormat="1" x14ac:dyDescent="0.3">
      <c r="A194" s="92"/>
      <c r="B194" s="157"/>
      <c r="C194" s="157"/>
      <c r="D194" s="432"/>
      <c r="E194" s="433"/>
      <c r="F194" s="159"/>
      <c r="G194" s="157"/>
      <c r="H194" s="157"/>
      <c r="I194" s="158"/>
      <c r="J194" s="158"/>
      <c r="K194" s="157"/>
      <c r="L194" s="158"/>
    </row>
    <row r="195" spans="1:12" s="91" customFormat="1" x14ac:dyDescent="0.3">
      <c r="A195" s="92"/>
      <c r="B195" s="157"/>
      <c r="C195" s="157"/>
      <c r="D195" s="432"/>
      <c r="E195" s="433"/>
      <c r="F195" s="159"/>
      <c r="G195" s="157"/>
      <c r="H195" s="157"/>
      <c r="I195" s="158"/>
      <c r="J195" s="158"/>
      <c r="K195" s="157"/>
      <c r="L195" s="158"/>
    </row>
    <row r="196" spans="1:12" s="91" customFormat="1" x14ac:dyDescent="0.3">
      <c r="A196" s="92"/>
      <c r="B196" s="157"/>
      <c r="C196" s="157"/>
      <c r="D196" s="432"/>
      <c r="E196" s="433"/>
      <c r="F196" s="159"/>
      <c r="G196" s="157"/>
      <c r="H196" s="157"/>
      <c r="I196" s="158"/>
      <c r="J196" s="158"/>
      <c r="K196" s="157"/>
      <c r="L196" s="158"/>
    </row>
    <row r="197" spans="1:12" s="91" customFormat="1" x14ac:dyDescent="0.3">
      <c r="A197" s="92"/>
      <c r="B197" s="157"/>
      <c r="C197" s="157"/>
      <c r="D197" s="432"/>
      <c r="E197" s="433"/>
      <c r="F197" s="159"/>
      <c r="G197" s="157"/>
      <c r="H197" s="157"/>
      <c r="I197" s="158"/>
      <c r="J197" s="158"/>
      <c r="K197" s="157"/>
      <c r="L197" s="158"/>
    </row>
    <row r="198" spans="1:12" s="91" customFormat="1" x14ac:dyDescent="0.3">
      <c r="A198" s="92"/>
      <c r="B198" s="157"/>
      <c r="C198" s="157"/>
      <c r="D198" s="432"/>
      <c r="E198" s="433"/>
      <c r="F198" s="159"/>
      <c r="G198" s="157"/>
      <c r="H198" s="157"/>
      <c r="I198" s="158"/>
      <c r="J198" s="158"/>
      <c r="K198" s="157"/>
      <c r="L198" s="158"/>
    </row>
    <row r="199" spans="1:12" s="91" customFormat="1" x14ac:dyDescent="0.3">
      <c r="A199" s="92"/>
      <c r="B199" s="157"/>
      <c r="C199" s="157"/>
      <c r="D199" s="432"/>
      <c r="E199" s="433"/>
      <c r="F199" s="159"/>
      <c r="G199" s="157"/>
      <c r="H199" s="157"/>
      <c r="I199" s="158"/>
      <c r="J199" s="158"/>
      <c r="K199" s="157"/>
      <c r="L199" s="158"/>
    </row>
    <row r="200" spans="1:12" s="91" customFormat="1" x14ac:dyDescent="0.3">
      <c r="A200" s="92"/>
      <c r="B200" s="157"/>
      <c r="C200" s="157"/>
      <c r="D200" s="432"/>
      <c r="E200" s="433"/>
      <c r="F200" s="159"/>
      <c r="G200" s="157"/>
      <c r="H200" s="157"/>
      <c r="I200" s="158"/>
      <c r="J200" s="158"/>
      <c r="K200" s="157"/>
      <c r="L200" s="158"/>
    </row>
    <row r="201" spans="1:12" s="91" customFormat="1" x14ac:dyDescent="0.3">
      <c r="A201" s="92"/>
      <c r="B201" s="157"/>
      <c r="C201" s="157"/>
      <c r="D201" s="432"/>
      <c r="E201" s="433"/>
      <c r="F201" s="159"/>
      <c r="G201" s="157"/>
      <c r="H201" s="157"/>
      <c r="I201" s="158"/>
      <c r="J201" s="158"/>
      <c r="K201" s="157"/>
      <c r="L201" s="158"/>
    </row>
    <row r="202" spans="1:12" s="91" customFormat="1" x14ac:dyDescent="0.3">
      <c r="A202" s="92"/>
      <c r="B202" s="157"/>
      <c r="C202" s="157"/>
      <c r="D202" s="432"/>
      <c r="E202" s="433"/>
      <c r="F202" s="159"/>
      <c r="G202" s="157"/>
      <c r="H202" s="157"/>
      <c r="I202" s="158"/>
      <c r="J202" s="158"/>
      <c r="K202" s="157"/>
      <c r="L202" s="158"/>
    </row>
    <row r="203" spans="1:12" s="91" customFormat="1" x14ac:dyDescent="0.3">
      <c r="A203" s="92"/>
      <c r="B203" s="157"/>
      <c r="C203" s="157"/>
      <c r="D203" s="432"/>
      <c r="E203" s="433"/>
      <c r="F203" s="159"/>
      <c r="G203" s="157"/>
      <c r="H203" s="157"/>
      <c r="I203" s="158"/>
      <c r="J203" s="158"/>
      <c r="K203" s="157"/>
      <c r="L203" s="158"/>
    </row>
    <row r="204" spans="1:12" s="91" customFormat="1" x14ac:dyDescent="0.3">
      <c r="A204" s="92"/>
      <c r="B204" s="157"/>
      <c r="C204" s="157"/>
      <c r="D204" s="432"/>
      <c r="E204" s="433"/>
      <c r="F204" s="159"/>
      <c r="G204" s="157"/>
      <c r="H204" s="157"/>
      <c r="I204" s="158"/>
      <c r="J204" s="158"/>
      <c r="K204" s="157"/>
      <c r="L204" s="158"/>
    </row>
    <row r="205" spans="1:12" s="91" customFormat="1" x14ac:dyDescent="0.3">
      <c r="A205" s="92"/>
      <c r="B205" s="157"/>
      <c r="C205" s="157"/>
      <c r="D205" s="432"/>
      <c r="E205" s="433"/>
      <c r="F205" s="159"/>
      <c r="G205" s="157"/>
      <c r="H205" s="157"/>
      <c r="I205" s="158"/>
      <c r="J205" s="158"/>
      <c r="K205" s="157"/>
      <c r="L205" s="158"/>
    </row>
    <row r="206" spans="1:12" s="91" customFormat="1" x14ac:dyDescent="0.3">
      <c r="A206" s="92"/>
      <c r="B206" s="157"/>
      <c r="C206" s="157"/>
      <c r="D206" s="432"/>
      <c r="E206" s="433"/>
      <c r="F206" s="159"/>
      <c r="G206" s="157"/>
      <c r="H206" s="157"/>
      <c r="I206" s="158"/>
      <c r="J206" s="158"/>
      <c r="K206" s="157"/>
      <c r="L206" s="158"/>
    </row>
    <row r="207" spans="1:12" s="91" customFormat="1" x14ac:dyDescent="0.3">
      <c r="A207" s="92"/>
      <c r="B207" s="157"/>
      <c r="C207" s="157"/>
      <c r="D207" s="432"/>
      <c r="E207" s="433"/>
      <c r="F207" s="159"/>
      <c r="G207" s="157"/>
      <c r="H207" s="157"/>
      <c r="I207" s="158"/>
      <c r="J207" s="158"/>
      <c r="K207" s="157"/>
      <c r="L207" s="158"/>
    </row>
    <row r="208" spans="1:12" s="91" customFormat="1" x14ac:dyDescent="0.3">
      <c r="A208" s="92"/>
      <c r="B208" s="157"/>
      <c r="C208" s="157"/>
      <c r="D208" s="432"/>
      <c r="E208" s="433"/>
      <c r="F208" s="159"/>
      <c r="G208" s="157"/>
      <c r="H208" s="157"/>
      <c r="I208" s="158"/>
      <c r="J208" s="158"/>
      <c r="K208" s="157"/>
      <c r="L208" s="158"/>
    </row>
    <row r="209" spans="1:12" s="91" customFormat="1" x14ac:dyDescent="0.3">
      <c r="A209" s="92"/>
      <c r="B209" s="157"/>
      <c r="C209" s="157"/>
      <c r="D209" s="432"/>
      <c r="E209" s="433"/>
      <c r="F209" s="159"/>
      <c r="G209" s="157"/>
      <c r="H209" s="157"/>
      <c r="I209" s="158"/>
      <c r="J209" s="158"/>
      <c r="K209" s="157"/>
      <c r="L209" s="158"/>
    </row>
    <row r="210" spans="1:12" s="91" customFormat="1" x14ac:dyDescent="0.3">
      <c r="A210" s="92"/>
      <c r="B210" s="157"/>
      <c r="C210" s="157"/>
      <c r="D210" s="432"/>
      <c r="E210" s="433"/>
      <c r="F210" s="159"/>
      <c r="G210" s="157"/>
      <c r="H210" s="157"/>
      <c r="I210" s="158"/>
      <c r="J210" s="158"/>
      <c r="K210" s="157"/>
      <c r="L210" s="158"/>
    </row>
    <row r="211" spans="1:12" s="91" customFormat="1" x14ac:dyDescent="0.3">
      <c r="A211" s="92"/>
      <c r="B211" s="157"/>
      <c r="C211" s="157"/>
      <c r="D211" s="432"/>
      <c r="E211" s="433"/>
      <c r="F211" s="159"/>
      <c r="G211" s="157"/>
      <c r="H211" s="157"/>
      <c r="I211" s="158"/>
      <c r="J211" s="158"/>
      <c r="K211" s="157"/>
      <c r="L211" s="158"/>
    </row>
    <row r="212" spans="1:12" s="91" customFormat="1" x14ac:dyDescent="0.3">
      <c r="A212" s="92"/>
      <c r="B212" s="157"/>
      <c r="C212" s="157"/>
      <c r="D212" s="432"/>
      <c r="E212" s="433"/>
      <c r="F212" s="159"/>
      <c r="G212" s="157"/>
      <c r="H212" s="157"/>
      <c r="I212" s="158"/>
      <c r="J212" s="158"/>
      <c r="K212" s="157"/>
      <c r="L212" s="158"/>
    </row>
    <row r="213" spans="1:12" s="91" customFormat="1" x14ac:dyDescent="0.3">
      <c r="A213" s="92"/>
      <c r="B213" s="157"/>
      <c r="C213" s="157"/>
      <c r="D213" s="432"/>
      <c r="E213" s="433"/>
      <c r="F213" s="159"/>
      <c r="G213" s="157"/>
      <c r="H213" s="157"/>
      <c r="I213" s="158"/>
      <c r="J213" s="158"/>
      <c r="K213" s="157"/>
      <c r="L213" s="158"/>
    </row>
    <row r="214" spans="1:12" s="91" customFormat="1" x14ac:dyDescent="0.3">
      <c r="A214" s="92"/>
      <c r="B214" s="157"/>
      <c r="C214" s="157"/>
      <c r="D214" s="432"/>
      <c r="E214" s="433"/>
      <c r="F214" s="159"/>
      <c r="G214" s="157"/>
      <c r="H214" s="157"/>
      <c r="I214" s="158"/>
      <c r="J214" s="158"/>
      <c r="K214" s="157"/>
      <c r="L214" s="158"/>
    </row>
    <row r="215" spans="1:12" s="91" customFormat="1" x14ac:dyDescent="0.3">
      <c r="A215" s="92"/>
      <c r="B215" s="157"/>
      <c r="C215" s="157"/>
      <c r="D215" s="432"/>
      <c r="E215" s="433"/>
      <c r="F215" s="159"/>
      <c r="G215" s="157"/>
      <c r="H215" s="157"/>
      <c r="I215" s="158"/>
      <c r="J215" s="158"/>
      <c r="K215" s="157"/>
      <c r="L215" s="158"/>
    </row>
    <row r="216" spans="1:12" s="91" customFormat="1" x14ac:dyDescent="0.3">
      <c r="A216" s="92"/>
      <c r="B216" s="157"/>
      <c r="C216" s="157"/>
      <c r="D216" s="432"/>
      <c r="E216" s="433"/>
      <c r="F216" s="159"/>
      <c r="G216" s="157"/>
      <c r="H216" s="157"/>
      <c r="I216" s="158"/>
      <c r="J216" s="158"/>
      <c r="K216" s="157"/>
      <c r="L216" s="158"/>
    </row>
    <row r="217" spans="1:12" s="91" customFormat="1" x14ac:dyDescent="0.3">
      <c r="A217" s="92"/>
      <c r="B217" s="157"/>
      <c r="C217" s="157"/>
      <c r="D217" s="432"/>
      <c r="E217" s="433"/>
      <c r="F217" s="159"/>
      <c r="G217" s="157"/>
      <c r="H217" s="157"/>
      <c r="I217" s="158"/>
      <c r="J217" s="158"/>
      <c r="K217" s="157"/>
      <c r="L217" s="158"/>
    </row>
    <row r="218" spans="1:12" s="91" customFormat="1" x14ac:dyDescent="0.3">
      <c r="A218" s="92"/>
      <c r="B218" s="157"/>
      <c r="C218" s="157"/>
      <c r="D218" s="432"/>
      <c r="E218" s="433"/>
      <c r="F218" s="159"/>
      <c r="G218" s="157"/>
      <c r="H218" s="157"/>
      <c r="I218" s="158"/>
      <c r="J218" s="158"/>
      <c r="K218" s="157"/>
      <c r="L218" s="158"/>
    </row>
    <row r="219" spans="1:12" s="91" customFormat="1" x14ac:dyDescent="0.3">
      <c r="A219" s="92"/>
      <c r="B219" s="157"/>
      <c r="C219" s="157"/>
      <c r="D219" s="432"/>
      <c r="E219" s="433"/>
      <c r="F219" s="159"/>
      <c r="G219" s="157"/>
      <c r="H219" s="157"/>
      <c r="I219" s="158"/>
      <c r="J219" s="158"/>
      <c r="K219" s="157"/>
      <c r="L219" s="158"/>
    </row>
    <row r="220" spans="1:12" s="91" customFormat="1" x14ac:dyDescent="0.3">
      <c r="A220" s="92"/>
      <c r="B220" s="157"/>
      <c r="C220" s="157"/>
      <c r="D220" s="432"/>
      <c r="E220" s="433"/>
      <c r="F220" s="159"/>
      <c r="G220" s="157"/>
      <c r="H220" s="157"/>
      <c r="I220" s="158"/>
      <c r="J220" s="158"/>
      <c r="K220" s="157"/>
      <c r="L220" s="158"/>
    </row>
    <row r="221" spans="1:12" s="91" customFormat="1" x14ac:dyDescent="0.3">
      <c r="A221" s="92"/>
      <c r="B221" s="157"/>
      <c r="C221" s="157"/>
      <c r="D221" s="432"/>
      <c r="E221" s="433"/>
      <c r="F221" s="159"/>
      <c r="G221" s="157"/>
      <c r="H221" s="157"/>
      <c r="I221" s="158"/>
      <c r="J221" s="158"/>
      <c r="K221" s="157"/>
      <c r="L221" s="158"/>
    </row>
    <row r="222" spans="1:12" s="91" customFormat="1" x14ac:dyDescent="0.3">
      <c r="A222" s="92"/>
      <c r="B222" s="157"/>
      <c r="C222" s="157"/>
      <c r="D222" s="432"/>
      <c r="E222" s="433"/>
      <c r="F222" s="159"/>
      <c r="G222" s="157"/>
      <c r="H222" s="157"/>
      <c r="I222" s="158"/>
      <c r="J222" s="158"/>
      <c r="K222" s="157"/>
      <c r="L222" s="158"/>
    </row>
    <row r="223" spans="1:12" s="91" customFormat="1" x14ac:dyDescent="0.3">
      <c r="A223" s="92"/>
      <c r="B223" s="157"/>
      <c r="C223" s="157"/>
      <c r="D223" s="432"/>
      <c r="E223" s="433"/>
      <c r="F223" s="159"/>
      <c r="G223" s="157"/>
      <c r="H223" s="157"/>
      <c r="I223" s="158"/>
      <c r="J223" s="158"/>
      <c r="K223" s="157"/>
      <c r="L223" s="158"/>
    </row>
    <row r="224" spans="1:12" s="91" customFormat="1" x14ac:dyDescent="0.3">
      <c r="A224" s="92"/>
      <c r="B224" s="157"/>
      <c r="C224" s="157"/>
      <c r="D224" s="432"/>
      <c r="E224" s="433"/>
      <c r="F224" s="159"/>
      <c r="G224" s="157"/>
      <c r="H224" s="157"/>
      <c r="I224" s="158"/>
      <c r="J224" s="158"/>
      <c r="K224" s="157"/>
      <c r="L224" s="158"/>
    </row>
    <row r="225" spans="1:12" s="91" customFormat="1" x14ac:dyDescent="0.3">
      <c r="A225" s="92"/>
      <c r="B225" s="157"/>
      <c r="C225" s="157"/>
      <c r="D225" s="432"/>
      <c r="E225" s="433"/>
      <c r="F225" s="159"/>
      <c r="G225" s="157"/>
      <c r="H225" s="157"/>
      <c r="I225" s="158"/>
      <c r="J225" s="158"/>
      <c r="K225" s="157"/>
      <c r="L225" s="158"/>
    </row>
    <row r="226" spans="1:12" s="91" customFormat="1" x14ac:dyDescent="0.3">
      <c r="A226" s="92"/>
      <c r="B226" s="157"/>
      <c r="C226" s="157"/>
      <c r="D226" s="432"/>
      <c r="E226" s="433"/>
      <c r="F226" s="159"/>
      <c r="G226" s="157"/>
      <c r="H226" s="157"/>
      <c r="I226" s="158"/>
      <c r="J226" s="158"/>
      <c r="K226" s="157"/>
      <c r="L226" s="158"/>
    </row>
    <row r="227" spans="1:12" s="91" customFormat="1" x14ac:dyDescent="0.3">
      <c r="A227" s="92"/>
      <c r="B227" s="157"/>
      <c r="C227" s="157"/>
      <c r="D227" s="432"/>
      <c r="E227" s="433"/>
      <c r="F227" s="159"/>
      <c r="G227" s="157"/>
      <c r="H227" s="157"/>
      <c r="I227" s="158"/>
      <c r="J227" s="158"/>
      <c r="K227" s="157"/>
      <c r="L227" s="158"/>
    </row>
    <row r="228" spans="1:12" s="91" customFormat="1" x14ac:dyDescent="0.3">
      <c r="A228" s="92"/>
      <c r="B228" s="157"/>
      <c r="C228" s="157"/>
      <c r="D228" s="432"/>
      <c r="E228" s="433"/>
      <c r="F228" s="159"/>
      <c r="G228" s="157"/>
      <c r="H228" s="157"/>
      <c r="I228" s="158"/>
      <c r="J228" s="158"/>
      <c r="K228" s="157"/>
      <c r="L228" s="158"/>
    </row>
    <row r="229" spans="1:12" s="91" customFormat="1" x14ac:dyDescent="0.3">
      <c r="A229" s="92"/>
      <c r="B229" s="157"/>
      <c r="C229" s="157"/>
      <c r="D229" s="432"/>
      <c r="E229" s="433"/>
      <c r="F229" s="159"/>
      <c r="G229" s="157"/>
      <c r="H229" s="157"/>
      <c r="I229" s="158"/>
      <c r="J229" s="158"/>
      <c r="K229" s="157"/>
      <c r="L229" s="158"/>
    </row>
    <row r="230" spans="1:12" s="91" customFormat="1" x14ac:dyDescent="0.3">
      <c r="A230" s="92"/>
      <c r="B230" s="157"/>
      <c r="C230" s="157"/>
      <c r="D230" s="432"/>
      <c r="E230" s="433"/>
      <c r="F230" s="159"/>
      <c r="G230" s="157"/>
      <c r="H230" s="157"/>
      <c r="I230" s="158"/>
      <c r="J230" s="158"/>
      <c r="K230" s="157"/>
      <c r="L230" s="158"/>
    </row>
    <row r="231" spans="1:12" s="91" customFormat="1" x14ac:dyDescent="0.3">
      <c r="A231" s="92"/>
      <c r="B231" s="157"/>
      <c r="C231" s="157"/>
      <c r="D231" s="432"/>
      <c r="E231" s="433"/>
      <c r="F231" s="159"/>
      <c r="G231" s="157"/>
      <c r="H231" s="157"/>
      <c r="I231" s="158"/>
      <c r="J231" s="158"/>
      <c r="K231" s="157"/>
      <c r="L231" s="158"/>
    </row>
    <row r="232" spans="1:12" s="91" customFormat="1" x14ac:dyDescent="0.3">
      <c r="A232" s="92"/>
      <c r="B232" s="157"/>
      <c r="C232" s="157"/>
      <c r="D232" s="432"/>
      <c r="E232" s="433"/>
      <c r="F232" s="159"/>
      <c r="G232" s="157"/>
      <c r="H232" s="157"/>
      <c r="I232" s="158"/>
      <c r="J232" s="158"/>
      <c r="K232" s="157"/>
      <c r="L232" s="158"/>
    </row>
    <row r="233" spans="1:12" s="91" customFormat="1" x14ac:dyDescent="0.3">
      <c r="A233" s="92"/>
      <c r="B233" s="157"/>
      <c r="C233" s="157"/>
      <c r="D233" s="432"/>
      <c r="E233" s="433"/>
      <c r="F233" s="159"/>
      <c r="G233" s="157"/>
      <c r="H233" s="157"/>
      <c r="I233" s="158"/>
      <c r="J233" s="158"/>
      <c r="K233" s="157"/>
      <c r="L233" s="158"/>
    </row>
    <row r="234" spans="1:12" s="91" customFormat="1" x14ac:dyDescent="0.3">
      <c r="A234" s="92"/>
      <c r="B234" s="157"/>
      <c r="C234" s="157"/>
      <c r="D234" s="432"/>
      <c r="E234" s="433"/>
      <c r="F234" s="159"/>
      <c r="G234" s="157"/>
      <c r="H234" s="157"/>
      <c r="I234" s="158"/>
      <c r="J234" s="158"/>
      <c r="K234" s="157"/>
      <c r="L234" s="158"/>
    </row>
    <row r="235" spans="1:12" s="91" customFormat="1" x14ac:dyDescent="0.3">
      <c r="A235" s="92"/>
      <c r="B235" s="157"/>
      <c r="C235" s="157"/>
      <c r="D235" s="432"/>
      <c r="E235" s="433"/>
      <c r="F235" s="159"/>
      <c r="G235" s="157"/>
      <c r="H235" s="157"/>
      <c r="I235" s="158"/>
      <c r="J235" s="158"/>
      <c r="K235" s="157"/>
      <c r="L235" s="158"/>
    </row>
    <row r="236" spans="1:12" s="91" customFormat="1" x14ac:dyDescent="0.3">
      <c r="A236" s="92"/>
      <c r="B236" s="157"/>
      <c r="C236" s="157"/>
      <c r="D236" s="432"/>
      <c r="E236" s="433"/>
      <c r="F236" s="159"/>
      <c r="G236" s="157"/>
      <c r="H236" s="157"/>
      <c r="I236" s="158"/>
      <c r="J236" s="158"/>
      <c r="K236" s="157"/>
      <c r="L236" s="158"/>
    </row>
    <row r="237" spans="1:12" s="91" customFormat="1" x14ac:dyDescent="0.3">
      <c r="A237" s="92"/>
      <c r="B237" s="157"/>
      <c r="C237" s="157"/>
      <c r="D237" s="432"/>
      <c r="E237" s="433"/>
      <c r="F237" s="159"/>
      <c r="G237" s="157"/>
      <c r="H237" s="157"/>
      <c r="I237" s="158"/>
      <c r="J237" s="158"/>
      <c r="K237" s="157"/>
      <c r="L237" s="158"/>
    </row>
    <row r="238" spans="1:12" s="91" customFormat="1" x14ac:dyDescent="0.3">
      <c r="A238" s="92"/>
      <c r="B238" s="157"/>
      <c r="C238" s="157"/>
      <c r="D238" s="432"/>
      <c r="E238" s="433"/>
      <c r="F238" s="159"/>
      <c r="G238" s="157"/>
      <c r="H238" s="157"/>
      <c r="I238" s="158"/>
      <c r="J238" s="158"/>
      <c r="K238" s="157"/>
      <c r="L238" s="158"/>
    </row>
    <row r="239" spans="1:12" s="91" customFormat="1" x14ac:dyDescent="0.3">
      <c r="A239" s="92"/>
      <c r="B239" s="157"/>
      <c r="C239" s="157"/>
      <c r="D239" s="432"/>
      <c r="E239" s="433"/>
      <c r="F239" s="159"/>
      <c r="G239" s="157"/>
      <c r="H239" s="157"/>
      <c r="I239" s="158"/>
      <c r="J239" s="158"/>
      <c r="K239" s="157"/>
      <c r="L239" s="158"/>
    </row>
    <row r="240" spans="1:12" s="91" customFormat="1" x14ac:dyDescent="0.3">
      <c r="A240" s="92"/>
      <c r="B240" s="157"/>
      <c r="C240" s="157"/>
      <c r="D240" s="432"/>
      <c r="E240" s="433"/>
      <c r="F240" s="159"/>
      <c r="G240" s="157"/>
      <c r="H240" s="157"/>
      <c r="I240" s="158"/>
      <c r="J240" s="158"/>
      <c r="K240" s="157"/>
      <c r="L240" s="158"/>
    </row>
    <row r="241" spans="1:12" s="91" customFormat="1" x14ac:dyDescent="0.3">
      <c r="A241" s="92"/>
      <c r="B241" s="157"/>
      <c r="C241" s="157"/>
      <c r="D241" s="432"/>
      <c r="E241" s="433"/>
      <c r="F241" s="159"/>
      <c r="G241" s="157"/>
      <c r="H241" s="157"/>
      <c r="I241" s="158"/>
      <c r="J241" s="158"/>
      <c r="K241" s="157"/>
      <c r="L241" s="158"/>
    </row>
    <row r="242" spans="1:12" s="91" customFormat="1" x14ac:dyDescent="0.3">
      <c r="A242" s="92"/>
      <c r="B242" s="157"/>
      <c r="C242" s="157"/>
      <c r="D242" s="432"/>
      <c r="E242" s="433"/>
      <c r="F242" s="159"/>
      <c r="G242" s="157"/>
      <c r="H242" s="157"/>
      <c r="I242" s="158"/>
      <c r="J242" s="158"/>
      <c r="K242" s="157"/>
      <c r="L242" s="158"/>
    </row>
    <row r="243" spans="1:12" s="91" customFormat="1" x14ac:dyDescent="0.3">
      <c r="A243" s="92"/>
      <c r="B243" s="157"/>
      <c r="C243" s="157"/>
      <c r="D243" s="432"/>
      <c r="E243" s="433"/>
      <c r="F243" s="159"/>
      <c r="G243" s="157"/>
      <c r="H243" s="157"/>
      <c r="I243" s="158"/>
      <c r="J243" s="158"/>
      <c r="K243" s="157"/>
      <c r="L243" s="158"/>
    </row>
    <row r="244" spans="1:12" s="91" customFormat="1" x14ac:dyDescent="0.3">
      <c r="A244" s="92"/>
      <c r="B244" s="157"/>
      <c r="C244" s="157"/>
      <c r="D244" s="432"/>
      <c r="E244" s="433"/>
      <c r="F244" s="159"/>
      <c r="G244" s="157"/>
      <c r="H244" s="157"/>
      <c r="I244" s="158"/>
      <c r="J244" s="158"/>
      <c r="K244" s="157"/>
      <c r="L244" s="158"/>
    </row>
    <row r="245" spans="1:12" s="91" customFormat="1" x14ac:dyDescent="0.3">
      <c r="A245" s="92"/>
      <c r="B245" s="157"/>
      <c r="C245" s="157"/>
      <c r="D245" s="432"/>
      <c r="E245" s="433"/>
      <c r="F245" s="159"/>
      <c r="G245" s="157"/>
      <c r="H245" s="157"/>
      <c r="I245" s="158"/>
      <c r="J245" s="158"/>
      <c r="K245" s="157"/>
      <c r="L245" s="158"/>
    </row>
    <row r="246" spans="1:12" s="91" customFormat="1" x14ac:dyDescent="0.3">
      <c r="A246" s="92"/>
      <c r="B246" s="157"/>
      <c r="C246" s="157"/>
      <c r="D246" s="432"/>
      <c r="E246" s="433"/>
      <c r="F246" s="159"/>
      <c r="G246" s="157"/>
      <c r="H246" s="157"/>
      <c r="I246" s="158"/>
      <c r="J246" s="158"/>
      <c r="K246" s="157"/>
      <c r="L246" s="158"/>
    </row>
    <row r="247" spans="1:12" s="91" customFormat="1" x14ac:dyDescent="0.3">
      <c r="A247" s="92"/>
      <c r="B247" s="157"/>
      <c r="C247" s="157"/>
      <c r="D247" s="432"/>
      <c r="E247" s="433"/>
      <c r="F247" s="159"/>
      <c r="G247" s="157"/>
      <c r="H247" s="157"/>
      <c r="I247" s="158"/>
      <c r="J247" s="158"/>
      <c r="K247" s="157"/>
      <c r="L247" s="158"/>
    </row>
    <row r="248" spans="1:12" s="91" customFormat="1" x14ac:dyDescent="0.3">
      <c r="A248" s="92"/>
      <c r="B248" s="157"/>
      <c r="C248" s="157"/>
      <c r="D248" s="432"/>
      <c r="E248" s="433"/>
      <c r="F248" s="159"/>
      <c r="G248" s="157"/>
      <c r="H248" s="157"/>
      <c r="I248" s="158"/>
      <c r="J248" s="158"/>
      <c r="K248" s="157"/>
      <c r="L248" s="158"/>
    </row>
    <row r="249" spans="1:12" s="91" customFormat="1" x14ac:dyDescent="0.3">
      <c r="A249" s="92"/>
      <c r="B249" s="157"/>
      <c r="C249" s="157"/>
      <c r="D249" s="432"/>
      <c r="E249" s="433"/>
      <c r="F249" s="159"/>
      <c r="G249" s="157"/>
      <c r="H249" s="157"/>
      <c r="I249" s="158"/>
      <c r="J249" s="158"/>
      <c r="K249" s="157"/>
      <c r="L249" s="158"/>
    </row>
    <row r="250" spans="1:12" s="91" customFormat="1" x14ac:dyDescent="0.3">
      <c r="A250" s="92"/>
      <c r="B250" s="157"/>
      <c r="C250" s="157"/>
      <c r="D250" s="432"/>
      <c r="E250" s="433"/>
      <c r="F250" s="159"/>
      <c r="G250" s="157"/>
      <c r="H250" s="157"/>
      <c r="I250" s="158"/>
      <c r="J250" s="158"/>
      <c r="K250" s="157"/>
      <c r="L250" s="158"/>
    </row>
    <row r="251" spans="1:12" s="91" customFormat="1" x14ac:dyDescent="0.3">
      <c r="A251" s="92"/>
      <c r="B251" s="157"/>
      <c r="C251" s="157"/>
      <c r="D251" s="432"/>
      <c r="E251" s="433"/>
      <c r="F251" s="159"/>
      <c r="G251" s="157"/>
      <c r="H251" s="157"/>
      <c r="I251" s="158"/>
      <c r="J251" s="158"/>
      <c r="K251" s="157"/>
      <c r="L251" s="158"/>
    </row>
    <row r="252" spans="1:12" s="91" customFormat="1" x14ac:dyDescent="0.3">
      <c r="A252" s="92"/>
      <c r="B252" s="157"/>
      <c r="C252" s="157"/>
      <c r="D252" s="432"/>
      <c r="E252" s="433"/>
      <c r="F252" s="159"/>
      <c r="G252" s="157"/>
      <c r="H252" s="157"/>
      <c r="I252" s="158"/>
      <c r="J252" s="158"/>
      <c r="K252" s="157"/>
      <c r="L252" s="158"/>
    </row>
    <row r="253" spans="1:12" s="91" customFormat="1" x14ac:dyDescent="0.3">
      <c r="A253" s="92"/>
      <c r="B253" s="157"/>
      <c r="C253" s="157"/>
      <c r="D253" s="432"/>
      <c r="E253" s="433"/>
      <c r="F253" s="159"/>
      <c r="G253" s="157"/>
      <c r="H253" s="157"/>
      <c r="I253" s="158"/>
      <c r="J253" s="158"/>
      <c r="K253" s="157"/>
      <c r="L253" s="158"/>
    </row>
    <row r="254" spans="1:12" s="91" customFormat="1" x14ac:dyDescent="0.3">
      <c r="A254" s="92"/>
      <c r="B254" s="157"/>
      <c r="C254" s="157"/>
      <c r="D254" s="432"/>
      <c r="E254" s="433"/>
      <c r="F254" s="159"/>
      <c r="G254" s="157"/>
      <c r="H254" s="157"/>
      <c r="I254" s="158"/>
      <c r="J254" s="158"/>
      <c r="K254" s="157"/>
      <c r="L254" s="158"/>
    </row>
    <row r="255" spans="1:12" s="91" customFormat="1" x14ac:dyDescent="0.3">
      <c r="A255" s="92"/>
      <c r="B255" s="157"/>
      <c r="C255" s="157"/>
      <c r="D255" s="432"/>
      <c r="E255" s="433"/>
      <c r="F255" s="159"/>
      <c r="G255" s="157"/>
      <c r="H255" s="157"/>
      <c r="I255" s="158"/>
      <c r="J255" s="158"/>
      <c r="K255" s="157"/>
      <c r="L255" s="158"/>
    </row>
    <row r="256" spans="1:12" s="91" customFormat="1" x14ac:dyDescent="0.3">
      <c r="A256" s="92"/>
      <c r="B256" s="157"/>
      <c r="C256" s="157"/>
      <c r="D256" s="432"/>
      <c r="E256" s="433"/>
      <c r="F256" s="159"/>
      <c r="G256" s="157"/>
      <c r="H256" s="157"/>
      <c r="I256" s="158"/>
      <c r="J256" s="158"/>
      <c r="K256" s="157"/>
      <c r="L256" s="158"/>
    </row>
    <row r="257" spans="1:12" s="91" customFormat="1" x14ac:dyDescent="0.3">
      <c r="A257" s="92"/>
      <c r="B257" s="157"/>
      <c r="C257" s="157"/>
      <c r="D257" s="432"/>
      <c r="E257" s="433"/>
      <c r="F257" s="159"/>
      <c r="G257" s="157"/>
      <c r="H257" s="157"/>
      <c r="I257" s="158"/>
      <c r="J257" s="158"/>
      <c r="K257" s="157"/>
      <c r="L257" s="158"/>
    </row>
    <row r="258" spans="1:12" s="91" customFormat="1" x14ac:dyDescent="0.3">
      <c r="A258" s="92"/>
      <c r="B258" s="157"/>
      <c r="C258" s="157"/>
      <c r="D258" s="432"/>
      <c r="E258" s="433"/>
      <c r="F258" s="159"/>
      <c r="G258" s="157"/>
      <c r="H258" s="157"/>
      <c r="I258" s="158"/>
      <c r="J258" s="158"/>
      <c r="K258" s="157"/>
      <c r="L258" s="158"/>
    </row>
    <row r="259" spans="1:12" s="91" customFormat="1" x14ac:dyDescent="0.3">
      <c r="A259" s="92"/>
      <c r="B259" s="157"/>
      <c r="C259" s="157"/>
      <c r="D259" s="432"/>
      <c r="E259" s="433"/>
      <c r="F259" s="159"/>
      <c r="G259" s="157"/>
      <c r="H259" s="157"/>
      <c r="I259" s="158"/>
      <c r="J259" s="158"/>
      <c r="K259" s="157"/>
      <c r="L259" s="158"/>
    </row>
    <row r="260" spans="1:12" s="91" customFormat="1" x14ac:dyDescent="0.3">
      <c r="A260" s="92"/>
      <c r="B260" s="157"/>
      <c r="C260" s="157"/>
      <c r="D260" s="432"/>
      <c r="E260" s="433"/>
      <c r="F260" s="159"/>
      <c r="G260" s="157"/>
      <c r="H260" s="157"/>
      <c r="I260" s="158"/>
      <c r="J260" s="158"/>
      <c r="K260" s="157"/>
      <c r="L260" s="158"/>
    </row>
    <row r="261" spans="1:12" s="91" customFormat="1" x14ac:dyDescent="0.3">
      <c r="A261" s="92"/>
      <c r="B261" s="157"/>
      <c r="C261" s="157"/>
      <c r="D261" s="432"/>
      <c r="E261" s="433"/>
      <c r="F261" s="159"/>
      <c r="G261" s="157"/>
      <c r="H261" s="157"/>
      <c r="I261" s="158"/>
      <c r="J261" s="158"/>
      <c r="K261" s="157"/>
      <c r="L261" s="158"/>
    </row>
    <row r="262" spans="1:12" s="91" customFormat="1" x14ac:dyDescent="0.3">
      <c r="A262" s="92"/>
      <c r="B262" s="157"/>
      <c r="C262" s="157"/>
      <c r="D262" s="432"/>
      <c r="E262" s="433"/>
      <c r="F262" s="159"/>
      <c r="G262" s="157"/>
      <c r="H262" s="157"/>
      <c r="I262" s="158"/>
      <c r="J262" s="158"/>
      <c r="K262" s="157"/>
      <c r="L262" s="158"/>
    </row>
    <row r="263" spans="1:12" s="91" customFormat="1" x14ac:dyDescent="0.3">
      <c r="A263" s="92"/>
      <c r="B263" s="157"/>
      <c r="C263" s="157"/>
      <c r="D263" s="432"/>
      <c r="E263" s="433"/>
      <c r="F263" s="159"/>
      <c r="G263" s="157"/>
      <c r="H263" s="157"/>
      <c r="I263" s="158"/>
      <c r="J263" s="158"/>
      <c r="K263" s="157"/>
      <c r="L263" s="158"/>
    </row>
    <row r="264" spans="1:12" s="91" customFormat="1" x14ac:dyDescent="0.3">
      <c r="A264" s="92"/>
      <c r="B264" s="157"/>
      <c r="C264" s="157"/>
      <c r="D264" s="432"/>
      <c r="E264" s="433"/>
      <c r="F264" s="159"/>
      <c r="G264" s="157"/>
      <c r="H264" s="157"/>
      <c r="I264" s="158"/>
      <c r="J264" s="158"/>
      <c r="K264" s="157"/>
      <c r="L264" s="158"/>
    </row>
    <row r="265" spans="1:12" s="91" customFormat="1" x14ac:dyDescent="0.3">
      <c r="A265" s="92"/>
      <c r="B265" s="157"/>
      <c r="C265" s="157"/>
      <c r="D265" s="432"/>
      <c r="E265" s="433"/>
      <c r="F265" s="159"/>
      <c r="G265" s="157"/>
      <c r="H265" s="157"/>
      <c r="I265" s="158"/>
      <c r="J265" s="158"/>
      <c r="K265" s="157"/>
      <c r="L265" s="158"/>
    </row>
    <row r="266" spans="1:12" s="91" customFormat="1" x14ac:dyDescent="0.3">
      <c r="A266" s="92"/>
      <c r="B266" s="157"/>
      <c r="C266" s="157"/>
      <c r="D266" s="432"/>
      <c r="E266" s="433"/>
      <c r="F266" s="159"/>
      <c r="G266" s="157"/>
      <c r="H266" s="157"/>
      <c r="I266" s="158"/>
      <c r="J266" s="158"/>
      <c r="K266" s="157"/>
      <c r="L266" s="158"/>
    </row>
    <row r="267" spans="1:12" s="91" customFormat="1" x14ac:dyDescent="0.3">
      <c r="A267" s="92"/>
      <c r="B267" s="157"/>
      <c r="C267" s="157"/>
      <c r="D267" s="432"/>
      <c r="E267" s="433"/>
      <c r="F267" s="159"/>
      <c r="G267" s="157"/>
      <c r="H267" s="157"/>
      <c r="I267" s="158"/>
      <c r="J267" s="158"/>
      <c r="K267" s="157"/>
      <c r="L267" s="158"/>
    </row>
    <row r="268" spans="1:12" s="91" customFormat="1" x14ac:dyDescent="0.3">
      <c r="A268" s="92"/>
      <c r="B268" s="157"/>
      <c r="C268" s="157"/>
      <c r="D268" s="432"/>
      <c r="E268" s="433"/>
      <c r="F268" s="159"/>
      <c r="G268" s="157"/>
      <c r="H268" s="157"/>
      <c r="I268" s="158"/>
      <c r="J268" s="158"/>
      <c r="K268" s="157"/>
      <c r="L268" s="158"/>
    </row>
    <row r="269" spans="1:12" s="91" customFormat="1" x14ac:dyDescent="0.3">
      <c r="A269" s="92"/>
      <c r="B269" s="157"/>
      <c r="C269" s="157"/>
      <c r="D269" s="432"/>
      <c r="E269" s="433"/>
      <c r="F269" s="159"/>
      <c r="G269" s="157"/>
      <c r="H269" s="157"/>
      <c r="I269" s="158"/>
      <c r="J269" s="158"/>
      <c r="K269" s="157"/>
      <c r="L269" s="158"/>
    </row>
    <row r="270" spans="1:12" s="91" customFormat="1" x14ac:dyDescent="0.3">
      <c r="A270" s="92"/>
      <c r="B270" s="157"/>
      <c r="C270" s="157"/>
      <c r="D270" s="432"/>
      <c r="E270" s="433"/>
      <c r="F270" s="159"/>
      <c r="G270" s="157"/>
      <c r="H270" s="157"/>
      <c r="I270" s="158"/>
      <c r="J270" s="158"/>
      <c r="K270" s="157"/>
      <c r="L270" s="158"/>
    </row>
    <row r="271" spans="1:12" s="91" customFormat="1" x14ac:dyDescent="0.3">
      <c r="A271" s="92"/>
      <c r="B271" s="157"/>
      <c r="C271" s="157"/>
      <c r="D271" s="432"/>
      <c r="E271" s="433"/>
      <c r="F271" s="159"/>
      <c r="G271" s="157"/>
      <c r="H271" s="157"/>
      <c r="I271" s="158"/>
      <c r="J271" s="158"/>
      <c r="K271" s="157"/>
      <c r="L271" s="158"/>
    </row>
    <row r="272" spans="1:12" s="91" customFormat="1" x14ac:dyDescent="0.3">
      <c r="A272" s="92"/>
      <c r="B272" s="157"/>
      <c r="C272" s="157"/>
      <c r="D272" s="432"/>
      <c r="E272" s="433"/>
      <c r="F272" s="159"/>
      <c r="G272" s="157"/>
      <c r="H272" s="157"/>
      <c r="I272" s="158"/>
      <c r="J272" s="158"/>
      <c r="K272" s="157"/>
      <c r="L272" s="158"/>
    </row>
    <row r="273" spans="1:12" s="91" customFormat="1" x14ac:dyDescent="0.3">
      <c r="A273" s="92"/>
      <c r="B273" s="157"/>
      <c r="C273" s="157"/>
      <c r="D273" s="432"/>
      <c r="E273" s="433"/>
      <c r="F273" s="159"/>
      <c r="G273" s="157"/>
      <c r="H273" s="157"/>
      <c r="I273" s="158"/>
      <c r="J273" s="158"/>
      <c r="K273" s="157"/>
      <c r="L273" s="158"/>
    </row>
    <row r="274" spans="1:12" s="91" customFormat="1" x14ac:dyDescent="0.3">
      <c r="A274" s="92"/>
      <c r="B274" s="157"/>
      <c r="C274" s="157"/>
      <c r="D274" s="432"/>
      <c r="E274" s="433"/>
      <c r="F274" s="159"/>
      <c r="G274" s="157"/>
      <c r="H274" s="157"/>
      <c r="I274" s="158"/>
      <c r="J274" s="158"/>
      <c r="K274" s="157"/>
      <c r="L274" s="158"/>
    </row>
    <row r="275" spans="1:12" s="91" customFormat="1" x14ac:dyDescent="0.3">
      <c r="A275" s="92"/>
      <c r="B275" s="157"/>
      <c r="C275" s="157"/>
      <c r="D275" s="432"/>
      <c r="E275" s="433"/>
      <c r="F275" s="159"/>
      <c r="G275" s="157"/>
      <c r="H275" s="157"/>
      <c r="I275" s="158"/>
      <c r="J275" s="158"/>
      <c r="K275" s="157"/>
      <c r="L275" s="158"/>
    </row>
    <row r="276" spans="1:12" s="91" customFormat="1" x14ac:dyDescent="0.3">
      <c r="A276" s="92"/>
      <c r="B276" s="157"/>
      <c r="C276" s="157"/>
      <c r="D276" s="432"/>
      <c r="E276" s="433"/>
      <c r="F276" s="159"/>
      <c r="G276" s="157"/>
      <c r="H276" s="157"/>
      <c r="I276" s="158"/>
      <c r="J276" s="158"/>
      <c r="K276" s="157"/>
      <c r="L276" s="158"/>
    </row>
    <row r="277" spans="1:12" s="91" customFormat="1" x14ac:dyDescent="0.3">
      <c r="A277" s="92"/>
      <c r="B277" s="157"/>
      <c r="C277" s="157"/>
      <c r="D277" s="432"/>
      <c r="E277" s="433"/>
      <c r="F277" s="159"/>
      <c r="G277" s="157"/>
      <c r="H277" s="157"/>
      <c r="I277" s="158"/>
      <c r="J277" s="158"/>
      <c r="K277" s="157"/>
      <c r="L277" s="158"/>
    </row>
    <row r="278" spans="1:12" s="91" customFormat="1" x14ac:dyDescent="0.3">
      <c r="A278" s="92"/>
      <c r="B278" s="157"/>
      <c r="C278" s="157"/>
      <c r="D278" s="432"/>
      <c r="E278" s="433"/>
      <c r="F278" s="159"/>
      <c r="G278" s="157"/>
      <c r="H278" s="157"/>
      <c r="I278" s="158"/>
      <c r="J278" s="158"/>
      <c r="K278" s="157"/>
      <c r="L278" s="158"/>
    </row>
    <row r="279" spans="1:12" s="91" customFormat="1" x14ac:dyDescent="0.3">
      <c r="A279" s="92"/>
      <c r="B279" s="157"/>
      <c r="C279" s="157"/>
      <c r="D279" s="432"/>
      <c r="E279" s="433"/>
      <c r="F279" s="159"/>
      <c r="G279" s="157"/>
      <c r="H279" s="157"/>
      <c r="I279" s="158"/>
      <c r="J279" s="158"/>
      <c r="K279" s="157"/>
      <c r="L279" s="158"/>
    </row>
    <row r="280" spans="1:12" s="91" customFormat="1" x14ac:dyDescent="0.3">
      <c r="A280" s="92"/>
      <c r="B280" s="157"/>
      <c r="C280" s="157"/>
      <c r="D280" s="432"/>
      <c r="E280" s="433"/>
      <c r="F280" s="159"/>
      <c r="G280" s="157"/>
      <c r="H280" s="157"/>
      <c r="I280" s="158"/>
      <c r="J280" s="158"/>
      <c r="K280" s="157"/>
      <c r="L280" s="158"/>
    </row>
    <row r="281" spans="1:12" s="91" customFormat="1" x14ac:dyDescent="0.3">
      <c r="A281" s="92"/>
      <c r="B281" s="157"/>
      <c r="C281" s="157"/>
      <c r="D281" s="432"/>
      <c r="E281" s="433"/>
      <c r="F281" s="159"/>
      <c r="G281" s="157"/>
      <c r="H281" s="157"/>
      <c r="I281" s="158"/>
      <c r="J281" s="158"/>
      <c r="K281" s="157"/>
      <c r="L281" s="158"/>
    </row>
    <row r="282" spans="1:12" s="91" customFormat="1" x14ac:dyDescent="0.3">
      <c r="A282" s="92"/>
      <c r="B282" s="157"/>
      <c r="C282" s="157"/>
      <c r="D282" s="432"/>
      <c r="E282" s="433"/>
      <c r="F282" s="159"/>
      <c r="G282" s="157"/>
      <c r="H282" s="157"/>
      <c r="I282" s="158"/>
      <c r="J282" s="158"/>
      <c r="K282" s="157"/>
      <c r="L282" s="158"/>
    </row>
    <row r="283" spans="1:12" s="91" customFormat="1" x14ac:dyDescent="0.3">
      <c r="A283" s="92"/>
      <c r="B283" s="157"/>
      <c r="C283" s="157"/>
      <c r="D283" s="432"/>
      <c r="E283" s="433"/>
      <c r="F283" s="159"/>
      <c r="G283" s="157"/>
      <c r="H283" s="157"/>
      <c r="I283" s="158"/>
      <c r="J283" s="158"/>
      <c r="K283" s="157"/>
      <c r="L283" s="158"/>
    </row>
    <row r="284" spans="1:12" s="91" customFormat="1" x14ac:dyDescent="0.3">
      <c r="A284" s="92"/>
      <c r="B284" s="157"/>
      <c r="C284" s="157"/>
      <c r="D284" s="432"/>
      <c r="E284" s="433"/>
      <c r="F284" s="159"/>
      <c r="G284" s="157"/>
      <c r="H284" s="157"/>
      <c r="I284" s="158"/>
      <c r="J284" s="158"/>
      <c r="K284" s="157"/>
      <c r="L284" s="158"/>
    </row>
    <row r="285" spans="1:12" s="91" customFormat="1" x14ac:dyDescent="0.3">
      <c r="A285" s="92"/>
      <c r="B285" s="157"/>
      <c r="C285" s="157"/>
      <c r="D285" s="432"/>
      <c r="E285" s="433"/>
      <c r="F285" s="159"/>
      <c r="G285" s="157"/>
      <c r="H285" s="157"/>
      <c r="I285" s="158"/>
      <c r="J285" s="158"/>
      <c r="K285" s="157"/>
      <c r="L285" s="158"/>
    </row>
    <row r="286" spans="1:12" s="91" customFormat="1" x14ac:dyDescent="0.3">
      <c r="A286" s="92"/>
      <c r="B286" s="157"/>
      <c r="C286" s="157"/>
      <c r="D286" s="432"/>
      <c r="E286" s="433"/>
      <c r="F286" s="159"/>
      <c r="G286" s="157"/>
      <c r="H286" s="157"/>
      <c r="I286" s="158"/>
      <c r="J286" s="158"/>
      <c r="K286" s="157"/>
      <c r="L286" s="158"/>
    </row>
    <row r="287" spans="1:12" s="91" customFormat="1" x14ac:dyDescent="0.3">
      <c r="A287" s="92"/>
      <c r="B287" s="157"/>
      <c r="C287" s="157"/>
      <c r="D287" s="432"/>
      <c r="E287" s="433"/>
      <c r="F287" s="159"/>
      <c r="G287" s="157"/>
      <c r="H287" s="157"/>
      <c r="I287" s="158"/>
      <c r="J287" s="158"/>
      <c r="K287" s="157"/>
      <c r="L287" s="158"/>
    </row>
    <row r="288" spans="1:12" s="91" customFormat="1" x14ac:dyDescent="0.3">
      <c r="A288" s="92"/>
      <c r="B288" s="157"/>
      <c r="C288" s="157"/>
      <c r="D288" s="432"/>
      <c r="E288" s="433"/>
      <c r="F288" s="159"/>
      <c r="G288" s="157"/>
      <c r="H288" s="157"/>
      <c r="I288" s="158"/>
      <c r="J288" s="158"/>
      <c r="K288" s="157"/>
      <c r="L288" s="158"/>
    </row>
    <row r="289" spans="1:17" s="91" customFormat="1" x14ac:dyDescent="0.3">
      <c r="A289" s="92"/>
      <c r="B289" s="157"/>
      <c r="C289" s="157"/>
      <c r="D289" s="432"/>
      <c r="E289" s="433"/>
      <c r="F289" s="159"/>
      <c r="G289" s="157"/>
      <c r="H289" s="157"/>
      <c r="I289" s="158"/>
      <c r="J289" s="158"/>
      <c r="K289" s="157"/>
      <c r="L289" s="158"/>
    </row>
    <row r="290" spans="1:17" s="91" customFormat="1" x14ac:dyDescent="0.3">
      <c r="A290" s="92"/>
      <c r="B290" s="157"/>
      <c r="C290" s="157"/>
      <c r="D290" s="432"/>
      <c r="E290" s="433"/>
      <c r="F290" s="159"/>
      <c r="G290" s="157"/>
      <c r="H290" s="157"/>
      <c r="I290" s="158"/>
      <c r="J290" s="158"/>
      <c r="K290" s="157"/>
      <c r="L290" s="158"/>
    </row>
    <row r="291" spans="1:17" s="91" customFormat="1" x14ac:dyDescent="0.3">
      <c r="A291" s="92"/>
      <c r="B291" s="157"/>
      <c r="C291" s="157"/>
      <c r="D291" s="432"/>
      <c r="E291" s="433"/>
      <c r="F291" s="159"/>
      <c r="G291" s="157"/>
      <c r="H291" s="157"/>
      <c r="I291" s="158"/>
      <c r="J291" s="158"/>
      <c r="K291" s="157"/>
      <c r="L291" s="158"/>
      <c r="O291" s="74"/>
    </row>
    <row r="292" spans="1:17" s="91" customFormat="1" x14ac:dyDescent="0.3">
      <c r="A292" s="92"/>
      <c r="B292" s="157"/>
      <c r="C292" s="157"/>
      <c r="D292" s="432"/>
      <c r="E292" s="433"/>
      <c r="F292" s="159"/>
      <c r="G292" s="157"/>
      <c r="H292" s="157"/>
      <c r="I292" s="158"/>
      <c r="J292" s="158"/>
      <c r="K292" s="157"/>
      <c r="L292" s="158"/>
      <c r="O292" s="74"/>
    </row>
    <row r="293" spans="1:17" s="91" customFormat="1" x14ac:dyDescent="0.3">
      <c r="A293" s="92"/>
      <c r="B293" s="157"/>
      <c r="C293" s="157"/>
      <c r="D293" s="432"/>
      <c r="E293" s="433"/>
      <c r="F293" s="159"/>
      <c r="G293" s="157"/>
      <c r="H293" s="157"/>
      <c r="I293" s="158"/>
      <c r="J293" s="158"/>
      <c r="K293" s="157"/>
      <c r="L293" s="158"/>
      <c r="O293" s="74"/>
    </row>
    <row r="294" spans="1:17" s="91" customFormat="1" x14ac:dyDescent="0.3">
      <c r="A294" s="92"/>
      <c r="B294" s="157"/>
      <c r="C294" s="157"/>
      <c r="D294" s="432"/>
      <c r="E294" s="433"/>
      <c r="F294" s="159"/>
      <c r="G294" s="157"/>
      <c r="H294" s="157"/>
      <c r="I294" s="158"/>
      <c r="J294" s="158"/>
      <c r="K294" s="157"/>
      <c r="L294" s="158"/>
      <c r="O294" s="74"/>
    </row>
    <row r="295" spans="1:17" s="91" customFormat="1" x14ac:dyDescent="0.3">
      <c r="A295" s="92"/>
      <c r="B295" s="157"/>
      <c r="C295" s="157"/>
      <c r="D295" s="432"/>
      <c r="E295" s="433"/>
      <c r="F295" s="159"/>
      <c r="G295" s="157"/>
      <c r="H295" s="157"/>
      <c r="I295" s="158"/>
      <c r="J295" s="158"/>
      <c r="K295" s="157"/>
      <c r="L295" s="158"/>
      <c r="O295" s="74"/>
      <c r="P295" s="74"/>
      <c r="Q295" s="74"/>
    </row>
    <row r="296" spans="1:17" x14ac:dyDescent="0.3">
      <c r="B296" s="157"/>
      <c r="C296" s="157"/>
      <c r="D296" s="432"/>
      <c r="E296" s="433"/>
      <c r="F296" s="159"/>
      <c r="G296" s="157"/>
      <c r="H296" s="157"/>
      <c r="I296" s="158"/>
      <c r="J296" s="158"/>
      <c r="K296" s="157"/>
      <c r="L296" s="158"/>
    </row>
    <row r="297" spans="1:17" x14ac:dyDescent="0.3">
      <c r="B297" s="157"/>
      <c r="C297" s="157"/>
      <c r="D297" s="432"/>
      <c r="E297" s="433"/>
      <c r="F297" s="159"/>
      <c r="G297" s="157"/>
      <c r="H297" s="157"/>
      <c r="I297" s="158"/>
      <c r="J297" s="158"/>
      <c r="K297" s="157"/>
      <c r="L297" s="158"/>
    </row>
    <row r="298" spans="1:17" x14ac:dyDescent="0.3">
      <c r="B298" s="157"/>
      <c r="C298" s="157"/>
      <c r="D298" s="432"/>
      <c r="E298" s="433"/>
      <c r="F298" s="159"/>
      <c r="G298" s="157"/>
      <c r="H298" s="157"/>
      <c r="I298" s="158"/>
      <c r="J298" s="158"/>
      <c r="K298" s="157"/>
      <c r="L298" s="158"/>
    </row>
    <row r="299" spans="1:17" x14ac:dyDescent="0.3">
      <c r="B299" s="157"/>
      <c r="C299" s="157"/>
      <c r="D299" s="432"/>
      <c r="E299" s="433"/>
      <c r="F299" s="159"/>
      <c r="G299" s="157"/>
      <c r="H299" s="157"/>
      <c r="I299" s="158"/>
      <c r="J299" s="158"/>
      <c r="K299" s="157"/>
      <c r="L299" s="158"/>
    </row>
    <row r="300" spans="1:17" x14ac:dyDescent="0.3">
      <c r="B300" s="157"/>
      <c r="C300" s="157"/>
      <c r="D300" s="432"/>
      <c r="E300" s="433"/>
      <c r="F300" s="159"/>
      <c r="G300" s="157"/>
      <c r="H300" s="157"/>
      <c r="I300" s="158"/>
      <c r="J300" s="158"/>
      <c r="K300" s="157"/>
      <c r="L300" s="158"/>
    </row>
    <row r="301" spans="1:17" x14ac:dyDescent="0.3">
      <c r="B301" s="157"/>
      <c r="C301" s="157"/>
      <c r="D301" s="432"/>
      <c r="E301" s="433"/>
      <c r="F301" s="159"/>
      <c r="G301" s="157"/>
      <c r="H301" s="157"/>
      <c r="I301" s="158"/>
      <c r="J301" s="158"/>
      <c r="K301" s="157"/>
      <c r="L301" s="158"/>
    </row>
    <row r="302" spans="1:17" x14ac:dyDescent="0.3">
      <c r="B302" s="157"/>
      <c r="C302" s="157"/>
      <c r="D302" s="432"/>
      <c r="E302" s="433"/>
      <c r="F302" s="159"/>
      <c r="G302" s="157"/>
      <c r="H302" s="157"/>
      <c r="I302" s="158"/>
      <c r="J302" s="158"/>
      <c r="K302" s="157"/>
      <c r="L302" s="158"/>
    </row>
    <row r="303" spans="1:17" x14ac:dyDescent="0.3">
      <c r="B303" s="157"/>
      <c r="C303" s="157"/>
      <c r="D303" s="432"/>
      <c r="E303" s="433"/>
      <c r="F303" s="159"/>
      <c r="G303" s="157"/>
      <c r="H303" s="157"/>
      <c r="I303" s="158"/>
      <c r="J303" s="158"/>
      <c r="K303" s="157"/>
      <c r="L303" s="158"/>
    </row>
    <row r="304" spans="1:17" x14ac:dyDescent="0.3">
      <c r="B304" s="157"/>
      <c r="C304" s="157"/>
      <c r="D304" s="432"/>
      <c r="E304" s="433"/>
      <c r="F304" s="159"/>
      <c r="G304" s="157"/>
      <c r="H304" s="157"/>
      <c r="I304" s="158"/>
      <c r="J304" s="158"/>
      <c r="K304" s="157"/>
      <c r="L304" s="158"/>
    </row>
    <row r="305" spans="4:6" x14ac:dyDescent="0.3">
      <c r="D305" s="432"/>
      <c r="E305" s="433"/>
      <c r="F305" s="159"/>
    </row>
    <row r="306" spans="4:6" x14ac:dyDescent="0.3">
      <c r="D306" s="432"/>
      <c r="E306" s="433"/>
      <c r="F306" s="159"/>
    </row>
    <row r="307" spans="4:6" x14ac:dyDescent="0.3">
      <c r="D307" s="432"/>
      <c r="E307" s="433"/>
      <c r="F307" s="159"/>
    </row>
    <row r="308" spans="4:6" x14ac:dyDescent="0.3">
      <c r="D308" s="432"/>
      <c r="E308" s="433"/>
      <c r="F308" s="159"/>
    </row>
    <row r="309" spans="4:6" x14ac:dyDescent="0.3">
      <c r="D309" s="432"/>
      <c r="E309" s="433"/>
      <c r="F309" s="159"/>
    </row>
    <row r="310" spans="4:6" x14ac:dyDescent="0.3">
      <c r="D310" s="432"/>
      <c r="E310" s="433"/>
      <c r="F310" s="159"/>
    </row>
    <row r="311" spans="4:6" x14ac:dyDescent="0.3">
      <c r="D311" s="432"/>
      <c r="E311" s="433"/>
      <c r="F311" s="159"/>
    </row>
    <row r="312" spans="4:6" x14ac:dyDescent="0.3">
      <c r="D312" s="432"/>
      <c r="E312" s="433"/>
      <c r="F312" s="159"/>
    </row>
    <row r="313" spans="4:6" x14ac:dyDescent="0.3">
      <c r="D313" s="432"/>
      <c r="E313" s="433"/>
      <c r="F313" s="159"/>
    </row>
    <row r="314" spans="4:6" x14ac:dyDescent="0.3">
      <c r="D314" s="432"/>
      <c r="E314" s="433"/>
      <c r="F314" s="159"/>
    </row>
    <row r="315" spans="4:6" x14ac:dyDescent="0.3">
      <c r="D315" s="432"/>
      <c r="E315" s="433"/>
      <c r="F315" s="159"/>
    </row>
    <row r="316" spans="4:6" x14ac:dyDescent="0.3">
      <c r="D316" s="432"/>
      <c r="E316" s="433"/>
      <c r="F316" s="159"/>
    </row>
    <row r="317" spans="4:6" x14ac:dyDescent="0.3">
      <c r="D317" s="432"/>
      <c r="E317" s="433"/>
      <c r="F317" s="159"/>
    </row>
    <row r="318" spans="4:6" x14ac:dyDescent="0.3">
      <c r="D318" s="432"/>
      <c r="E318" s="433"/>
      <c r="F318" s="159"/>
    </row>
    <row r="319" spans="4:6" x14ac:dyDescent="0.3">
      <c r="D319" s="432"/>
      <c r="E319" s="433"/>
      <c r="F319" s="159"/>
    </row>
    <row r="320" spans="4:6" x14ac:dyDescent="0.3">
      <c r="D320" s="432"/>
      <c r="E320" s="433"/>
      <c r="F320" s="159"/>
    </row>
    <row r="321" spans="4:6" x14ac:dyDescent="0.3">
      <c r="D321" s="432"/>
      <c r="E321" s="433"/>
      <c r="F321" s="159"/>
    </row>
    <row r="322" spans="4:6" x14ac:dyDescent="0.3">
      <c r="D322" s="432"/>
      <c r="E322" s="433"/>
      <c r="F322" s="159"/>
    </row>
    <row r="323" spans="4:6" x14ac:dyDescent="0.3">
      <c r="D323" s="432"/>
      <c r="E323" s="433"/>
      <c r="F323" s="159"/>
    </row>
    <row r="324" spans="4:6" x14ac:dyDescent="0.3">
      <c r="D324" s="432"/>
      <c r="E324" s="433"/>
      <c r="F324" s="159"/>
    </row>
    <row r="325" spans="4:6" x14ac:dyDescent="0.3">
      <c r="D325" s="432"/>
      <c r="E325" s="433"/>
      <c r="F325" s="159"/>
    </row>
    <row r="326" spans="4:6" x14ac:dyDescent="0.3">
      <c r="D326" s="432"/>
      <c r="E326" s="433"/>
      <c r="F326" s="159"/>
    </row>
    <row r="327" spans="4:6" x14ac:dyDescent="0.3">
      <c r="D327" s="432"/>
      <c r="E327" s="433"/>
      <c r="F327" s="159"/>
    </row>
    <row r="328" spans="4:6" x14ac:dyDescent="0.3">
      <c r="D328" s="432"/>
      <c r="E328" s="433"/>
      <c r="F328" s="159"/>
    </row>
    <row r="329" spans="4:6" x14ac:dyDescent="0.3">
      <c r="D329" s="432"/>
      <c r="E329" s="433"/>
      <c r="F329" s="159"/>
    </row>
    <row r="330" spans="4:6" x14ac:dyDescent="0.3">
      <c r="D330" s="432"/>
      <c r="E330" s="433"/>
      <c r="F330" s="159"/>
    </row>
    <row r="331" spans="4:6" x14ac:dyDescent="0.3">
      <c r="D331" s="432"/>
      <c r="E331" s="433"/>
      <c r="F331" s="159"/>
    </row>
    <row r="332" spans="4:6" x14ac:dyDescent="0.3">
      <c r="D332" s="432"/>
      <c r="E332" s="433"/>
      <c r="F332" s="159"/>
    </row>
    <row r="333" spans="4:6" x14ac:dyDescent="0.3">
      <c r="D333" s="432"/>
      <c r="E333" s="433"/>
      <c r="F333" s="159"/>
    </row>
    <row r="334" spans="4:6" x14ac:dyDescent="0.3">
      <c r="D334" s="432"/>
      <c r="E334" s="433"/>
      <c r="F334" s="159"/>
    </row>
    <row r="335" spans="4:6" x14ac:dyDescent="0.3">
      <c r="D335" s="432"/>
      <c r="E335" s="433"/>
      <c r="F335" s="159"/>
    </row>
    <row r="336" spans="4:6" x14ac:dyDescent="0.3">
      <c r="D336" s="432"/>
      <c r="E336" s="433"/>
      <c r="F336" s="159"/>
    </row>
    <row r="337" spans="4:6" x14ac:dyDescent="0.3">
      <c r="D337" s="432"/>
      <c r="E337" s="433"/>
      <c r="F337" s="159"/>
    </row>
    <row r="338" spans="4:6" x14ac:dyDescent="0.3">
      <c r="D338" s="432"/>
      <c r="E338" s="433"/>
      <c r="F338" s="159"/>
    </row>
    <row r="339" spans="4:6" x14ac:dyDescent="0.3">
      <c r="D339" s="432"/>
      <c r="E339" s="433"/>
      <c r="F339" s="159"/>
    </row>
    <row r="340" spans="4:6" x14ac:dyDescent="0.3">
      <c r="D340" s="432"/>
      <c r="E340" s="433"/>
      <c r="F340" s="159"/>
    </row>
    <row r="341" spans="4:6" x14ac:dyDescent="0.3">
      <c r="D341" s="432"/>
      <c r="E341" s="433"/>
      <c r="F341" s="159"/>
    </row>
    <row r="342" spans="4:6" x14ac:dyDescent="0.3">
      <c r="D342" s="432"/>
      <c r="E342" s="433"/>
      <c r="F342" s="159"/>
    </row>
    <row r="343" spans="4:6" x14ac:dyDescent="0.3">
      <c r="D343" s="432"/>
      <c r="E343" s="433"/>
      <c r="F343" s="159"/>
    </row>
    <row r="344" spans="4:6" x14ac:dyDescent="0.3">
      <c r="D344" s="432"/>
      <c r="E344" s="433"/>
      <c r="F344" s="159"/>
    </row>
    <row r="345" spans="4:6" x14ac:dyDescent="0.3">
      <c r="D345" s="432"/>
      <c r="E345" s="433"/>
      <c r="F345" s="159"/>
    </row>
    <row r="346" spans="4:6" x14ac:dyDescent="0.3">
      <c r="D346" s="432"/>
      <c r="E346" s="433"/>
      <c r="F346" s="159"/>
    </row>
    <row r="347" spans="4:6" x14ac:dyDescent="0.3">
      <c r="D347" s="432"/>
      <c r="E347" s="433"/>
      <c r="F347" s="159"/>
    </row>
    <row r="348" spans="4:6" x14ac:dyDescent="0.3">
      <c r="D348" s="432"/>
      <c r="E348" s="433"/>
      <c r="F348" s="159"/>
    </row>
    <row r="349" spans="4:6" x14ac:dyDescent="0.3">
      <c r="D349" s="432"/>
      <c r="E349" s="433"/>
      <c r="F349" s="159"/>
    </row>
    <row r="350" spans="4:6" x14ac:dyDescent="0.3">
      <c r="D350" s="432"/>
      <c r="E350" s="433"/>
      <c r="F350" s="159"/>
    </row>
    <row r="351" spans="4:6" x14ac:dyDescent="0.3">
      <c r="D351" s="432"/>
      <c r="E351" s="433"/>
      <c r="F351" s="159"/>
    </row>
    <row r="352" spans="4:6" x14ac:dyDescent="0.3">
      <c r="D352" s="432"/>
      <c r="E352" s="433"/>
      <c r="F352" s="159"/>
    </row>
    <row r="353" spans="4:6" x14ac:dyDescent="0.3">
      <c r="D353" s="432"/>
      <c r="E353" s="433"/>
      <c r="F353" s="159"/>
    </row>
    <row r="354" spans="4:6" x14ac:dyDescent="0.3">
      <c r="D354" s="432"/>
      <c r="E354" s="433"/>
      <c r="F354" s="159"/>
    </row>
    <row r="355" spans="4:6" x14ac:dyDescent="0.3">
      <c r="D355" s="432"/>
      <c r="E355" s="433"/>
      <c r="F355" s="159"/>
    </row>
    <row r="356" spans="4:6" x14ac:dyDescent="0.3">
      <c r="D356" s="432"/>
      <c r="E356" s="433"/>
      <c r="F356" s="159"/>
    </row>
    <row r="357" spans="4:6" x14ac:dyDescent="0.3">
      <c r="D357" s="432"/>
      <c r="E357" s="433"/>
      <c r="F357" s="159"/>
    </row>
    <row r="358" spans="4:6" x14ac:dyDescent="0.3">
      <c r="D358" s="432"/>
      <c r="E358" s="433"/>
      <c r="F358" s="159"/>
    </row>
    <row r="359" spans="4:6" x14ac:dyDescent="0.3">
      <c r="D359" s="432"/>
      <c r="E359" s="433"/>
      <c r="F359" s="159"/>
    </row>
    <row r="360" spans="4:6" x14ac:dyDescent="0.3">
      <c r="D360" s="432"/>
      <c r="E360" s="433"/>
      <c r="F360" s="159"/>
    </row>
    <row r="361" spans="4:6" x14ac:dyDescent="0.3">
      <c r="D361" s="432"/>
      <c r="E361" s="433"/>
      <c r="F361" s="159"/>
    </row>
    <row r="362" spans="4:6" x14ac:dyDescent="0.3">
      <c r="D362" s="432"/>
      <c r="E362" s="433"/>
      <c r="F362" s="159"/>
    </row>
    <row r="363" spans="4:6" x14ac:dyDescent="0.3">
      <c r="D363" s="432"/>
      <c r="E363" s="433"/>
      <c r="F363" s="159"/>
    </row>
    <row r="364" spans="4:6" x14ac:dyDescent="0.3">
      <c r="D364" s="432"/>
      <c r="E364" s="433"/>
      <c r="F364" s="159"/>
    </row>
    <row r="365" spans="4:6" x14ac:dyDescent="0.3">
      <c r="D365" s="432"/>
      <c r="E365" s="433"/>
      <c r="F365" s="159"/>
    </row>
    <row r="366" spans="4:6" x14ac:dyDescent="0.3">
      <c r="D366" s="432"/>
      <c r="E366" s="433"/>
      <c r="F366" s="159"/>
    </row>
    <row r="367" spans="4:6" x14ac:dyDescent="0.3">
      <c r="D367" s="432"/>
      <c r="E367" s="433"/>
      <c r="F367" s="159"/>
    </row>
    <row r="368" spans="4:6" x14ac:dyDescent="0.3">
      <c r="D368" s="432"/>
      <c r="E368" s="433"/>
      <c r="F368" s="159"/>
    </row>
    <row r="369" spans="4:6" x14ac:dyDescent="0.3">
      <c r="D369" s="432"/>
      <c r="E369" s="433"/>
      <c r="F369" s="159"/>
    </row>
    <row r="370" spans="4:6" x14ac:dyDescent="0.3">
      <c r="D370" s="432"/>
      <c r="E370" s="433"/>
      <c r="F370" s="159"/>
    </row>
    <row r="371" spans="4:6" x14ac:dyDescent="0.3">
      <c r="D371" s="432"/>
      <c r="E371" s="433"/>
      <c r="F371" s="159"/>
    </row>
    <row r="372" spans="4:6" x14ac:dyDescent="0.3">
      <c r="D372" s="432"/>
      <c r="E372" s="433"/>
      <c r="F372" s="159"/>
    </row>
    <row r="373" spans="4:6" x14ac:dyDescent="0.3">
      <c r="D373" s="432"/>
      <c r="E373" s="433"/>
      <c r="F373" s="159"/>
    </row>
    <row r="374" spans="4:6" x14ac:dyDescent="0.3">
      <c r="D374" s="432"/>
      <c r="E374" s="433"/>
      <c r="F374" s="159"/>
    </row>
    <row r="375" spans="4:6" x14ac:dyDescent="0.3">
      <c r="D375" s="432"/>
      <c r="E375" s="433"/>
      <c r="F375" s="159"/>
    </row>
    <row r="376" spans="4:6" x14ac:dyDescent="0.3">
      <c r="D376" s="432"/>
      <c r="E376" s="433"/>
      <c r="F376" s="159"/>
    </row>
    <row r="377" spans="4:6" x14ac:dyDescent="0.3">
      <c r="D377" s="432"/>
      <c r="E377" s="433"/>
      <c r="F377" s="159"/>
    </row>
    <row r="378" spans="4:6" x14ac:dyDescent="0.3">
      <c r="D378" s="432"/>
      <c r="E378" s="433"/>
      <c r="F378" s="159"/>
    </row>
    <row r="379" spans="4:6" x14ac:dyDescent="0.3">
      <c r="D379" s="432"/>
      <c r="E379" s="433"/>
      <c r="F379" s="159"/>
    </row>
    <row r="380" spans="4:6" x14ac:dyDescent="0.3">
      <c r="D380" s="432"/>
      <c r="E380" s="433"/>
      <c r="F380" s="159"/>
    </row>
    <row r="381" spans="4:6" x14ac:dyDescent="0.3">
      <c r="D381" s="432"/>
      <c r="E381" s="433"/>
      <c r="F381" s="159"/>
    </row>
    <row r="382" spans="4:6" x14ac:dyDescent="0.3">
      <c r="D382" s="432"/>
      <c r="E382" s="433"/>
      <c r="F382" s="159"/>
    </row>
    <row r="383" spans="4:6" x14ac:dyDescent="0.3">
      <c r="D383" s="432"/>
      <c r="E383" s="433"/>
      <c r="F383" s="159"/>
    </row>
    <row r="384" spans="4:6" x14ac:dyDescent="0.3">
      <c r="D384" s="432"/>
      <c r="E384" s="433"/>
      <c r="F384" s="159"/>
    </row>
    <row r="385" spans="4:6" x14ac:dyDescent="0.3">
      <c r="D385" s="432"/>
      <c r="E385" s="433"/>
      <c r="F385" s="159"/>
    </row>
    <row r="386" spans="4:6" x14ac:dyDescent="0.3">
      <c r="D386" s="432"/>
      <c r="E386" s="433"/>
      <c r="F386" s="159"/>
    </row>
    <row r="387" spans="4:6" x14ac:dyDescent="0.3">
      <c r="D387" s="432"/>
      <c r="E387" s="433"/>
      <c r="F387" s="159"/>
    </row>
    <row r="388" spans="4:6" x14ac:dyDescent="0.3">
      <c r="D388" s="432"/>
      <c r="E388" s="433"/>
      <c r="F388" s="159"/>
    </row>
    <row r="389" spans="4:6" x14ac:dyDescent="0.3">
      <c r="D389" s="432"/>
      <c r="E389" s="433"/>
      <c r="F389" s="159"/>
    </row>
    <row r="390" spans="4:6" x14ac:dyDescent="0.3">
      <c r="D390" s="432"/>
      <c r="E390" s="433"/>
      <c r="F390" s="159"/>
    </row>
    <row r="391" spans="4:6" x14ac:dyDescent="0.3">
      <c r="D391" s="432"/>
      <c r="E391" s="433"/>
      <c r="F391" s="159"/>
    </row>
    <row r="392" spans="4:6" x14ac:dyDescent="0.3">
      <c r="D392" s="432"/>
      <c r="E392" s="433"/>
      <c r="F392" s="159"/>
    </row>
    <row r="393" spans="4:6" x14ac:dyDescent="0.3">
      <c r="D393" s="432"/>
      <c r="E393" s="433"/>
      <c r="F393" s="159"/>
    </row>
    <row r="394" spans="4:6" x14ac:dyDescent="0.3">
      <c r="D394" s="432"/>
      <c r="E394" s="433"/>
      <c r="F394" s="159"/>
    </row>
    <row r="395" spans="4:6" x14ac:dyDescent="0.3">
      <c r="D395" s="432"/>
      <c r="E395" s="433"/>
      <c r="F395" s="159"/>
    </row>
    <row r="396" spans="4:6" x14ac:dyDescent="0.3">
      <c r="D396" s="432"/>
      <c r="E396" s="433"/>
      <c r="F396" s="159"/>
    </row>
    <row r="397" spans="4:6" x14ac:dyDescent="0.3">
      <c r="D397" s="432"/>
      <c r="E397" s="433"/>
      <c r="F397" s="159"/>
    </row>
    <row r="398" spans="4:6" x14ac:dyDescent="0.3">
      <c r="D398" s="432"/>
      <c r="E398" s="433"/>
      <c r="F398" s="159"/>
    </row>
    <row r="399" spans="4:6" x14ac:dyDescent="0.3">
      <c r="D399" s="432"/>
      <c r="E399" s="433"/>
      <c r="F399" s="159"/>
    </row>
    <row r="400" spans="4:6" x14ac:dyDescent="0.3">
      <c r="D400" s="432"/>
      <c r="E400" s="433"/>
      <c r="F400" s="159"/>
    </row>
    <row r="401" spans="4:6" x14ac:dyDescent="0.3">
      <c r="D401" s="432"/>
      <c r="E401" s="433"/>
      <c r="F401" s="159"/>
    </row>
    <row r="402" spans="4:6" x14ac:dyDescent="0.3">
      <c r="D402" s="432"/>
      <c r="E402" s="433"/>
      <c r="F402" s="159"/>
    </row>
    <row r="403" spans="4:6" x14ac:dyDescent="0.3">
      <c r="D403" s="432"/>
      <c r="E403" s="433"/>
      <c r="F403" s="159"/>
    </row>
    <row r="404" spans="4:6" x14ac:dyDescent="0.3">
      <c r="D404" s="432"/>
      <c r="E404" s="433"/>
      <c r="F404" s="159"/>
    </row>
    <row r="405" spans="4:6" x14ac:dyDescent="0.3">
      <c r="D405" s="432"/>
      <c r="E405" s="433"/>
      <c r="F405" s="159"/>
    </row>
    <row r="406" spans="4:6" x14ac:dyDescent="0.3">
      <c r="D406" s="432"/>
      <c r="E406" s="433"/>
      <c r="F406" s="159"/>
    </row>
    <row r="407" spans="4:6" x14ac:dyDescent="0.3">
      <c r="D407" s="432"/>
      <c r="E407" s="433"/>
      <c r="F407" s="159"/>
    </row>
    <row r="408" spans="4:6" x14ac:dyDescent="0.3">
      <c r="D408" s="432"/>
      <c r="E408" s="433"/>
      <c r="F408" s="159"/>
    </row>
    <row r="409" spans="4:6" x14ac:dyDescent="0.3">
      <c r="D409" s="432"/>
      <c r="E409" s="433"/>
      <c r="F409" s="159"/>
    </row>
    <row r="410" spans="4:6" x14ac:dyDescent="0.3">
      <c r="D410" s="432"/>
      <c r="E410" s="433"/>
      <c r="F410" s="159"/>
    </row>
    <row r="411" spans="4:6" x14ac:dyDescent="0.3">
      <c r="D411" s="432"/>
      <c r="E411" s="433"/>
      <c r="F411" s="159"/>
    </row>
    <row r="412" spans="4:6" x14ac:dyDescent="0.3">
      <c r="D412" s="432"/>
      <c r="E412" s="433"/>
      <c r="F412" s="159"/>
    </row>
    <row r="413" spans="4:6" x14ac:dyDescent="0.3">
      <c r="D413" s="432"/>
      <c r="E413" s="433"/>
      <c r="F413" s="159"/>
    </row>
    <row r="414" spans="4:6" x14ac:dyDescent="0.3">
      <c r="D414" s="432"/>
      <c r="E414" s="433"/>
      <c r="F414" s="159"/>
    </row>
    <row r="415" spans="4:6" x14ac:dyDescent="0.3">
      <c r="D415" s="432"/>
      <c r="E415" s="433"/>
      <c r="F415" s="159"/>
    </row>
    <row r="416" spans="4:6" x14ac:dyDescent="0.3">
      <c r="D416" s="432"/>
      <c r="E416" s="433"/>
      <c r="F416" s="159"/>
    </row>
    <row r="417" spans="4:6" x14ac:dyDescent="0.3">
      <c r="D417" s="432"/>
      <c r="E417" s="433"/>
      <c r="F417" s="159"/>
    </row>
    <row r="418" spans="4:6" x14ac:dyDescent="0.3">
      <c r="D418" s="432"/>
      <c r="E418" s="433"/>
      <c r="F418" s="159"/>
    </row>
    <row r="419" spans="4:6" x14ac:dyDescent="0.3">
      <c r="D419" s="432"/>
      <c r="E419" s="433"/>
      <c r="F419" s="159"/>
    </row>
    <row r="420" spans="4:6" x14ac:dyDescent="0.3">
      <c r="D420" s="432"/>
      <c r="E420" s="433"/>
      <c r="F420" s="159"/>
    </row>
    <row r="421" spans="4:6" x14ac:dyDescent="0.3">
      <c r="D421" s="432"/>
      <c r="E421" s="433"/>
      <c r="F421" s="159"/>
    </row>
    <row r="422" spans="4:6" x14ac:dyDescent="0.3">
      <c r="D422" s="432"/>
      <c r="E422" s="433"/>
      <c r="F422" s="159"/>
    </row>
    <row r="423" spans="4:6" x14ac:dyDescent="0.3">
      <c r="D423" s="432"/>
      <c r="E423" s="433"/>
      <c r="F423" s="159"/>
    </row>
    <row r="424" spans="4:6" x14ac:dyDescent="0.3">
      <c r="D424" s="432"/>
      <c r="E424" s="433"/>
      <c r="F424" s="159"/>
    </row>
    <row r="425" spans="4:6" x14ac:dyDescent="0.3">
      <c r="D425" s="432"/>
      <c r="E425" s="433"/>
      <c r="F425" s="159"/>
    </row>
    <row r="426" spans="4:6" x14ac:dyDescent="0.3">
      <c r="D426" s="432"/>
      <c r="E426" s="433"/>
      <c r="F426" s="159"/>
    </row>
    <row r="427" spans="4:6" x14ac:dyDescent="0.3">
      <c r="D427" s="432"/>
      <c r="E427" s="433"/>
      <c r="F427" s="159"/>
    </row>
    <row r="428" spans="4:6" x14ac:dyDescent="0.3">
      <c r="D428" s="432"/>
      <c r="E428" s="433"/>
      <c r="F428" s="159"/>
    </row>
    <row r="429" spans="4:6" x14ac:dyDescent="0.3">
      <c r="D429" s="432"/>
      <c r="E429" s="433"/>
      <c r="F429" s="159"/>
    </row>
    <row r="430" spans="4:6" x14ac:dyDescent="0.3">
      <c r="D430" s="432"/>
      <c r="E430" s="433"/>
      <c r="F430" s="159"/>
    </row>
    <row r="431" spans="4:6" x14ac:dyDescent="0.3">
      <c r="D431" s="432"/>
      <c r="E431" s="433"/>
      <c r="F431" s="159"/>
    </row>
    <row r="432" spans="4:6" x14ac:dyDescent="0.3">
      <c r="D432" s="432"/>
      <c r="E432" s="433"/>
      <c r="F432" s="159"/>
    </row>
    <row r="433" spans="4:6" x14ac:dyDescent="0.3">
      <c r="D433" s="432"/>
      <c r="E433" s="433"/>
      <c r="F433" s="159"/>
    </row>
    <row r="434" spans="4:6" x14ac:dyDescent="0.3">
      <c r="D434" s="432"/>
      <c r="E434" s="433"/>
      <c r="F434" s="159"/>
    </row>
    <row r="435" spans="4:6" x14ac:dyDescent="0.3">
      <c r="D435" s="432"/>
      <c r="E435" s="433"/>
      <c r="F435" s="159"/>
    </row>
    <row r="436" spans="4:6" x14ac:dyDescent="0.3">
      <c r="D436" s="432"/>
      <c r="E436" s="433"/>
      <c r="F436" s="159"/>
    </row>
    <row r="437" spans="4:6" x14ac:dyDescent="0.3">
      <c r="D437" s="432"/>
      <c r="E437" s="433"/>
      <c r="F437" s="159"/>
    </row>
    <row r="438" spans="4:6" x14ac:dyDescent="0.3">
      <c r="D438" s="432"/>
      <c r="E438" s="433"/>
      <c r="F438" s="159"/>
    </row>
    <row r="439" spans="4:6" x14ac:dyDescent="0.3">
      <c r="D439" s="432"/>
      <c r="E439" s="433"/>
      <c r="F439" s="159"/>
    </row>
    <row r="440" spans="4:6" x14ac:dyDescent="0.3">
      <c r="D440" s="432"/>
      <c r="E440" s="433"/>
      <c r="F440" s="159"/>
    </row>
    <row r="441" spans="4:6" x14ac:dyDescent="0.3">
      <c r="D441" s="432"/>
      <c r="E441" s="433"/>
      <c r="F441" s="159"/>
    </row>
    <row r="442" spans="4:6" x14ac:dyDescent="0.3">
      <c r="D442" s="432"/>
      <c r="E442" s="433"/>
      <c r="F442" s="159"/>
    </row>
    <row r="443" spans="4:6" x14ac:dyDescent="0.3">
      <c r="D443" s="432"/>
      <c r="E443" s="433"/>
      <c r="F443" s="159"/>
    </row>
    <row r="444" spans="4:6" x14ac:dyDescent="0.3">
      <c r="D444" s="432"/>
      <c r="E444" s="433"/>
      <c r="F444" s="159"/>
    </row>
    <row r="445" spans="4:6" x14ac:dyDescent="0.3">
      <c r="D445" s="432"/>
      <c r="E445" s="433"/>
      <c r="F445" s="159"/>
    </row>
    <row r="446" spans="4:6" x14ac:dyDescent="0.3">
      <c r="D446" s="432"/>
      <c r="E446" s="433"/>
      <c r="F446" s="159"/>
    </row>
    <row r="447" spans="4:6" x14ac:dyDescent="0.3">
      <c r="D447" s="432"/>
      <c r="E447" s="433"/>
      <c r="F447" s="159"/>
    </row>
    <row r="448" spans="4:6" x14ac:dyDescent="0.3">
      <c r="D448" s="432"/>
      <c r="E448" s="433"/>
      <c r="F448" s="159"/>
    </row>
    <row r="449" spans="4:6" x14ac:dyDescent="0.3">
      <c r="D449" s="432"/>
      <c r="E449" s="433"/>
      <c r="F449" s="159"/>
    </row>
    <row r="450" spans="4:6" x14ac:dyDescent="0.3">
      <c r="D450" s="432"/>
      <c r="E450" s="433"/>
      <c r="F450" s="159"/>
    </row>
    <row r="451" spans="4:6" x14ac:dyDescent="0.3">
      <c r="D451" s="432"/>
      <c r="E451" s="433"/>
      <c r="F451" s="159"/>
    </row>
    <row r="452" spans="4:6" x14ac:dyDescent="0.3">
      <c r="D452" s="432"/>
      <c r="E452" s="433"/>
      <c r="F452" s="159"/>
    </row>
    <row r="453" spans="4:6" x14ac:dyDescent="0.3">
      <c r="D453" s="432"/>
      <c r="E453" s="433"/>
      <c r="F453" s="159"/>
    </row>
    <row r="454" spans="4:6" x14ac:dyDescent="0.3">
      <c r="D454" s="432"/>
      <c r="E454" s="433"/>
      <c r="F454" s="159"/>
    </row>
    <row r="455" spans="4:6" x14ac:dyDescent="0.3">
      <c r="D455" s="432"/>
      <c r="E455" s="433"/>
      <c r="F455" s="159"/>
    </row>
    <row r="456" spans="4:6" x14ac:dyDescent="0.3">
      <c r="D456" s="432"/>
      <c r="E456" s="433"/>
      <c r="F456" s="159"/>
    </row>
    <row r="457" spans="4:6" x14ac:dyDescent="0.3">
      <c r="D457" s="432"/>
      <c r="E457" s="433"/>
      <c r="F457" s="159"/>
    </row>
    <row r="458" spans="4:6" x14ac:dyDescent="0.3">
      <c r="D458" s="432"/>
      <c r="E458" s="433"/>
      <c r="F458" s="159"/>
    </row>
    <row r="459" spans="4:6" x14ac:dyDescent="0.3">
      <c r="D459" s="432"/>
      <c r="E459" s="433"/>
      <c r="F459" s="159"/>
    </row>
    <row r="460" spans="4:6" x14ac:dyDescent="0.3">
      <c r="D460" s="432"/>
      <c r="E460" s="433"/>
      <c r="F460" s="159"/>
    </row>
    <row r="461" spans="4:6" x14ac:dyDescent="0.3">
      <c r="D461" s="432"/>
      <c r="E461" s="433"/>
      <c r="F461" s="159"/>
    </row>
    <row r="462" spans="4:6" x14ac:dyDescent="0.3">
      <c r="D462" s="432"/>
      <c r="E462" s="433"/>
      <c r="F462" s="159"/>
    </row>
    <row r="463" spans="4:6" x14ac:dyDescent="0.3">
      <c r="D463" s="432"/>
      <c r="E463" s="433"/>
      <c r="F463" s="159"/>
    </row>
    <row r="464" spans="4:6" x14ac:dyDescent="0.3">
      <c r="D464" s="432"/>
      <c r="E464" s="433"/>
      <c r="F464" s="159"/>
    </row>
    <row r="465" spans="4:6" x14ac:dyDescent="0.3">
      <c r="D465" s="432"/>
      <c r="E465" s="433"/>
      <c r="F465" s="159"/>
    </row>
    <row r="466" spans="4:6" x14ac:dyDescent="0.3">
      <c r="D466" s="432"/>
      <c r="E466" s="433"/>
      <c r="F466" s="159"/>
    </row>
    <row r="467" spans="4:6" x14ac:dyDescent="0.3">
      <c r="D467" s="432"/>
      <c r="E467" s="433"/>
      <c r="F467" s="159"/>
    </row>
    <row r="468" spans="4:6" x14ac:dyDescent="0.3">
      <c r="D468" s="432"/>
      <c r="E468" s="433"/>
      <c r="F468" s="159"/>
    </row>
    <row r="469" spans="4:6" x14ac:dyDescent="0.3">
      <c r="D469" s="432"/>
      <c r="E469" s="433"/>
      <c r="F469" s="159"/>
    </row>
    <row r="470" spans="4:6" x14ac:dyDescent="0.3">
      <c r="D470" s="432"/>
      <c r="E470" s="433"/>
      <c r="F470" s="159"/>
    </row>
    <row r="471" spans="4:6" x14ac:dyDescent="0.3">
      <c r="D471" s="432"/>
      <c r="E471" s="433"/>
      <c r="F471" s="159"/>
    </row>
    <row r="472" spans="4:6" x14ac:dyDescent="0.3">
      <c r="D472" s="432"/>
      <c r="E472" s="433"/>
      <c r="F472" s="159"/>
    </row>
    <row r="473" spans="4:6" x14ac:dyDescent="0.3">
      <c r="D473" s="432"/>
      <c r="E473" s="433"/>
      <c r="F473" s="159"/>
    </row>
    <row r="474" spans="4:6" x14ac:dyDescent="0.3">
      <c r="D474" s="432"/>
      <c r="E474" s="433"/>
      <c r="F474" s="159"/>
    </row>
    <row r="475" spans="4:6" x14ac:dyDescent="0.3">
      <c r="D475" s="432"/>
      <c r="E475" s="433"/>
      <c r="F475" s="159"/>
    </row>
    <row r="476" spans="4:6" x14ac:dyDescent="0.3">
      <c r="D476" s="432"/>
      <c r="E476" s="433"/>
      <c r="F476" s="159"/>
    </row>
    <row r="477" spans="4:6" x14ac:dyDescent="0.3">
      <c r="D477" s="432"/>
      <c r="E477" s="433"/>
      <c r="F477" s="159"/>
    </row>
    <row r="478" spans="4:6" x14ac:dyDescent="0.3">
      <c r="D478" s="432"/>
      <c r="E478" s="433"/>
      <c r="F478" s="159"/>
    </row>
    <row r="479" spans="4:6" x14ac:dyDescent="0.3">
      <c r="D479" s="432"/>
      <c r="E479" s="433"/>
      <c r="F479" s="159"/>
    </row>
    <row r="480" spans="4:6" x14ac:dyDescent="0.3">
      <c r="D480" s="432"/>
      <c r="E480" s="433"/>
      <c r="F480" s="159"/>
    </row>
    <row r="481" spans="4:6" x14ac:dyDescent="0.3">
      <c r="D481" s="432"/>
      <c r="E481" s="433"/>
      <c r="F481" s="159"/>
    </row>
    <row r="482" spans="4:6" x14ac:dyDescent="0.3">
      <c r="D482" s="432"/>
      <c r="E482" s="433"/>
      <c r="F482" s="159"/>
    </row>
    <row r="483" spans="4:6" x14ac:dyDescent="0.3">
      <c r="D483" s="432"/>
      <c r="E483" s="433"/>
      <c r="F483" s="159"/>
    </row>
    <row r="484" spans="4:6" x14ac:dyDescent="0.3">
      <c r="D484" s="432"/>
      <c r="E484" s="433"/>
      <c r="F484" s="159"/>
    </row>
    <row r="485" spans="4:6" x14ac:dyDescent="0.3">
      <c r="D485" s="432"/>
      <c r="E485" s="433"/>
      <c r="F485" s="159"/>
    </row>
    <row r="486" spans="4:6" x14ac:dyDescent="0.3">
      <c r="D486" s="432"/>
      <c r="E486" s="433"/>
      <c r="F486" s="159"/>
    </row>
    <row r="487" spans="4:6" x14ac:dyDescent="0.3">
      <c r="D487" s="432"/>
      <c r="E487" s="433"/>
      <c r="F487" s="159"/>
    </row>
    <row r="488" spans="4:6" x14ac:dyDescent="0.3">
      <c r="D488" s="432"/>
      <c r="E488" s="433"/>
      <c r="F488" s="159"/>
    </row>
    <row r="489" spans="4:6" x14ac:dyDescent="0.3">
      <c r="D489" s="432"/>
      <c r="E489" s="433"/>
      <c r="F489" s="159"/>
    </row>
    <row r="490" spans="4:6" x14ac:dyDescent="0.3">
      <c r="D490" s="432"/>
      <c r="E490" s="433"/>
      <c r="F490" s="159"/>
    </row>
    <row r="491" spans="4:6" x14ac:dyDescent="0.3">
      <c r="D491" s="432"/>
      <c r="E491" s="433"/>
      <c r="F491" s="159"/>
    </row>
    <row r="492" spans="4:6" x14ac:dyDescent="0.3">
      <c r="D492" s="432"/>
      <c r="E492" s="433"/>
      <c r="F492" s="159"/>
    </row>
    <row r="493" spans="4:6" x14ac:dyDescent="0.3">
      <c r="D493" s="432"/>
      <c r="E493" s="433"/>
      <c r="F493" s="159"/>
    </row>
    <row r="494" spans="4:6" x14ac:dyDescent="0.3">
      <c r="D494" s="432"/>
      <c r="E494" s="433"/>
      <c r="F494" s="159"/>
    </row>
    <row r="495" spans="4:6" x14ac:dyDescent="0.3">
      <c r="D495" s="432"/>
      <c r="E495" s="433"/>
      <c r="F495" s="159"/>
    </row>
    <row r="496" spans="4:6" x14ac:dyDescent="0.3">
      <c r="D496" s="432"/>
      <c r="E496" s="433"/>
      <c r="F496" s="159"/>
    </row>
    <row r="497" spans="4:6" x14ac:dyDescent="0.3">
      <c r="D497" s="432"/>
      <c r="E497" s="433"/>
      <c r="F497" s="159"/>
    </row>
    <row r="498" spans="4:6" x14ac:dyDescent="0.3">
      <c r="D498" s="432"/>
      <c r="E498" s="433"/>
      <c r="F498" s="159"/>
    </row>
    <row r="499" spans="4:6" x14ac:dyDescent="0.3">
      <c r="D499" s="432"/>
      <c r="E499" s="433"/>
      <c r="F499" s="159"/>
    </row>
    <row r="500" spans="4:6" x14ac:dyDescent="0.3">
      <c r="D500" s="432"/>
      <c r="E500" s="433"/>
      <c r="F500" s="159"/>
    </row>
    <row r="501" spans="4:6" x14ac:dyDescent="0.3">
      <c r="D501" s="432"/>
      <c r="E501" s="433"/>
      <c r="F501" s="159"/>
    </row>
    <row r="502" spans="4:6" x14ac:dyDescent="0.3">
      <c r="D502" s="432"/>
      <c r="E502" s="433"/>
      <c r="F502" s="159"/>
    </row>
    <row r="503" spans="4:6" x14ac:dyDescent="0.3">
      <c r="D503" s="432"/>
      <c r="E503" s="433"/>
      <c r="F503" s="159"/>
    </row>
    <row r="504" spans="4:6" x14ac:dyDescent="0.3">
      <c r="D504" s="432"/>
      <c r="E504" s="433"/>
      <c r="F504" s="159"/>
    </row>
    <row r="505" spans="4:6" x14ac:dyDescent="0.3">
      <c r="D505" s="432"/>
      <c r="E505" s="433"/>
      <c r="F505" s="159"/>
    </row>
    <row r="506" spans="4:6" x14ac:dyDescent="0.3">
      <c r="D506" s="432"/>
      <c r="E506" s="433"/>
      <c r="F506" s="159"/>
    </row>
    <row r="507" spans="4:6" x14ac:dyDescent="0.3">
      <c r="D507" s="432"/>
      <c r="E507" s="433"/>
      <c r="F507" s="159"/>
    </row>
    <row r="508" spans="4:6" x14ac:dyDescent="0.3">
      <c r="D508" s="432"/>
      <c r="E508" s="433"/>
      <c r="F508" s="159"/>
    </row>
    <row r="509" spans="4:6" x14ac:dyDescent="0.3">
      <c r="D509" s="432"/>
      <c r="E509" s="433"/>
      <c r="F509" s="159"/>
    </row>
    <row r="510" spans="4:6" x14ac:dyDescent="0.3">
      <c r="D510" s="432"/>
      <c r="E510" s="433"/>
      <c r="F510" s="159"/>
    </row>
    <row r="511" spans="4:6" x14ac:dyDescent="0.3">
      <c r="D511" s="432"/>
      <c r="E511" s="433"/>
      <c r="F511" s="159"/>
    </row>
    <row r="512" spans="4:6" x14ac:dyDescent="0.3">
      <c r="D512" s="432"/>
      <c r="E512" s="433"/>
      <c r="F512" s="159"/>
    </row>
    <row r="513" spans="4:6" x14ac:dyDescent="0.3">
      <c r="D513" s="432"/>
      <c r="E513" s="433"/>
      <c r="F513" s="159"/>
    </row>
    <row r="514" spans="4:6" x14ac:dyDescent="0.3">
      <c r="D514" s="432"/>
      <c r="E514" s="433"/>
      <c r="F514" s="159"/>
    </row>
    <row r="515" spans="4:6" x14ac:dyDescent="0.3">
      <c r="D515" s="432"/>
      <c r="E515" s="433"/>
      <c r="F515" s="159"/>
    </row>
    <row r="516" spans="4:6" x14ac:dyDescent="0.3">
      <c r="D516" s="432"/>
      <c r="E516" s="433"/>
      <c r="F516" s="159"/>
    </row>
    <row r="517" spans="4:6" x14ac:dyDescent="0.3">
      <c r="D517" s="432"/>
      <c r="E517" s="433"/>
      <c r="F517" s="159"/>
    </row>
    <row r="518" spans="4:6" x14ac:dyDescent="0.3">
      <c r="D518" s="432"/>
      <c r="E518" s="433"/>
      <c r="F518" s="159"/>
    </row>
    <row r="519" spans="4:6" x14ac:dyDescent="0.3">
      <c r="D519" s="432"/>
      <c r="E519" s="433"/>
      <c r="F519" s="159"/>
    </row>
    <row r="520" spans="4:6" x14ac:dyDescent="0.3">
      <c r="D520" s="432"/>
      <c r="E520" s="433"/>
      <c r="F520" s="159"/>
    </row>
    <row r="521" spans="4:6" x14ac:dyDescent="0.3">
      <c r="D521" s="432"/>
      <c r="E521" s="433"/>
      <c r="F521" s="159"/>
    </row>
    <row r="522" spans="4:6" x14ac:dyDescent="0.3">
      <c r="D522" s="432"/>
      <c r="E522" s="433"/>
      <c r="F522" s="159"/>
    </row>
    <row r="523" spans="4:6" x14ac:dyDescent="0.3">
      <c r="D523" s="432"/>
      <c r="E523" s="433"/>
      <c r="F523" s="159"/>
    </row>
    <row r="524" spans="4:6" x14ac:dyDescent="0.3">
      <c r="D524" s="432"/>
      <c r="E524" s="433"/>
      <c r="F524" s="159"/>
    </row>
    <row r="525" spans="4:6" x14ac:dyDescent="0.3">
      <c r="D525" s="432"/>
      <c r="E525" s="433"/>
      <c r="F525" s="159"/>
    </row>
    <row r="526" spans="4:6" x14ac:dyDescent="0.3">
      <c r="D526" s="432"/>
      <c r="E526" s="433"/>
      <c r="F526" s="159"/>
    </row>
    <row r="527" spans="4:6" x14ac:dyDescent="0.3">
      <c r="D527" s="432"/>
      <c r="E527" s="433"/>
      <c r="F527" s="159"/>
    </row>
    <row r="528" spans="4:6" x14ac:dyDescent="0.3">
      <c r="D528" s="432"/>
      <c r="E528" s="433"/>
      <c r="F528" s="159"/>
    </row>
    <row r="529" spans="4:6" x14ac:dyDescent="0.3">
      <c r="D529" s="432"/>
      <c r="E529" s="433"/>
      <c r="F529" s="159"/>
    </row>
    <row r="530" spans="4:6" x14ac:dyDescent="0.3">
      <c r="D530" s="432"/>
      <c r="E530" s="433"/>
      <c r="F530" s="159"/>
    </row>
    <row r="531" spans="4:6" x14ac:dyDescent="0.3">
      <c r="D531" s="432"/>
      <c r="E531" s="433"/>
      <c r="F531" s="159"/>
    </row>
    <row r="532" spans="4:6" x14ac:dyDescent="0.3">
      <c r="D532" s="432"/>
      <c r="E532" s="433"/>
      <c r="F532" s="159"/>
    </row>
    <row r="533" spans="4:6" x14ac:dyDescent="0.3">
      <c r="D533" s="432"/>
      <c r="E533" s="433"/>
      <c r="F533" s="159"/>
    </row>
    <row r="534" spans="4:6" x14ac:dyDescent="0.3">
      <c r="D534" s="432"/>
      <c r="E534" s="433"/>
      <c r="F534" s="159"/>
    </row>
    <row r="535" spans="4:6" x14ac:dyDescent="0.3">
      <c r="D535" s="432"/>
      <c r="E535" s="433"/>
      <c r="F535" s="159"/>
    </row>
    <row r="536" spans="4:6" x14ac:dyDescent="0.3">
      <c r="D536" s="432"/>
      <c r="E536" s="433"/>
      <c r="F536" s="159"/>
    </row>
    <row r="537" spans="4:6" x14ac:dyDescent="0.3">
      <c r="D537" s="432"/>
      <c r="E537" s="433"/>
      <c r="F537" s="159"/>
    </row>
    <row r="538" spans="4:6" x14ac:dyDescent="0.3">
      <c r="D538" s="432"/>
      <c r="E538" s="433"/>
      <c r="F538" s="159"/>
    </row>
    <row r="539" spans="4:6" x14ac:dyDescent="0.3">
      <c r="D539" s="432"/>
      <c r="E539" s="433"/>
      <c r="F539" s="159"/>
    </row>
    <row r="540" spans="4:6" x14ac:dyDescent="0.3">
      <c r="D540" s="432"/>
      <c r="E540" s="433"/>
      <c r="F540" s="159"/>
    </row>
    <row r="541" spans="4:6" x14ac:dyDescent="0.3">
      <c r="D541" s="432"/>
      <c r="E541" s="433"/>
      <c r="F541" s="159"/>
    </row>
    <row r="542" spans="4:6" x14ac:dyDescent="0.3">
      <c r="D542" s="432"/>
      <c r="E542" s="433"/>
      <c r="F542" s="159"/>
    </row>
    <row r="543" spans="4:6" x14ac:dyDescent="0.3">
      <c r="D543" s="432"/>
      <c r="E543" s="433"/>
      <c r="F543" s="159"/>
    </row>
    <row r="544" spans="4:6" x14ac:dyDescent="0.3">
      <c r="D544" s="432"/>
      <c r="E544" s="433"/>
      <c r="F544" s="159"/>
    </row>
    <row r="545" spans="4:6" x14ac:dyDescent="0.3">
      <c r="D545" s="432"/>
      <c r="E545" s="433"/>
      <c r="F545" s="159"/>
    </row>
    <row r="546" spans="4:6" x14ac:dyDescent="0.3">
      <c r="D546" s="432"/>
      <c r="E546" s="433"/>
      <c r="F546" s="159"/>
    </row>
    <row r="547" spans="4:6" x14ac:dyDescent="0.3">
      <c r="D547" s="432"/>
      <c r="E547" s="433"/>
      <c r="F547" s="159"/>
    </row>
    <row r="548" spans="4:6" x14ac:dyDescent="0.3">
      <c r="D548" s="432"/>
      <c r="E548" s="433"/>
      <c r="F548" s="159"/>
    </row>
    <row r="549" spans="4:6" x14ac:dyDescent="0.3">
      <c r="D549" s="432"/>
      <c r="E549" s="433"/>
      <c r="F549" s="159"/>
    </row>
    <row r="550" spans="4:6" x14ac:dyDescent="0.3">
      <c r="D550" s="432"/>
      <c r="E550" s="433"/>
      <c r="F550" s="159"/>
    </row>
    <row r="551" spans="4:6" x14ac:dyDescent="0.3">
      <c r="D551" s="432"/>
      <c r="E551" s="433"/>
      <c r="F551" s="159"/>
    </row>
    <row r="552" spans="4:6" x14ac:dyDescent="0.3">
      <c r="D552" s="432"/>
      <c r="E552" s="433"/>
      <c r="F552" s="159"/>
    </row>
    <row r="553" spans="4:6" x14ac:dyDescent="0.3">
      <c r="D553" s="432"/>
      <c r="E553" s="433"/>
      <c r="F553" s="159"/>
    </row>
    <row r="554" spans="4:6" x14ac:dyDescent="0.3">
      <c r="D554" s="432"/>
      <c r="E554" s="433"/>
      <c r="F554" s="159"/>
    </row>
    <row r="555" spans="4:6" x14ac:dyDescent="0.3">
      <c r="D555" s="432"/>
      <c r="E555" s="433"/>
      <c r="F555" s="159"/>
    </row>
    <row r="556" spans="4:6" x14ac:dyDescent="0.3">
      <c r="D556" s="432"/>
      <c r="E556" s="433"/>
      <c r="F556" s="159"/>
    </row>
    <row r="557" spans="4:6" x14ac:dyDescent="0.3">
      <c r="D557" s="432"/>
      <c r="E557" s="433"/>
      <c r="F557" s="159"/>
    </row>
    <row r="558" spans="4:6" x14ac:dyDescent="0.3">
      <c r="D558" s="432"/>
      <c r="E558" s="433"/>
      <c r="F558" s="159"/>
    </row>
    <row r="559" spans="4:6" x14ac:dyDescent="0.3">
      <c r="D559" s="432"/>
      <c r="E559" s="433"/>
      <c r="F559" s="159"/>
    </row>
    <row r="560" spans="4:6" x14ac:dyDescent="0.3">
      <c r="D560" s="432"/>
      <c r="E560" s="433"/>
      <c r="F560" s="159"/>
    </row>
    <row r="561" spans="4:6" x14ac:dyDescent="0.3">
      <c r="D561" s="432"/>
      <c r="E561" s="433"/>
      <c r="F561" s="159"/>
    </row>
    <row r="562" spans="4:6" x14ac:dyDescent="0.3">
      <c r="D562" s="432"/>
      <c r="E562" s="433"/>
      <c r="F562" s="159"/>
    </row>
    <row r="563" spans="4:6" x14ac:dyDescent="0.3">
      <c r="D563" s="432"/>
      <c r="E563" s="433"/>
      <c r="F563" s="159"/>
    </row>
    <row r="564" spans="4:6" x14ac:dyDescent="0.3">
      <c r="D564" s="432"/>
      <c r="E564" s="433"/>
      <c r="F564" s="159"/>
    </row>
    <row r="565" spans="4:6" x14ac:dyDescent="0.3">
      <c r="D565" s="432"/>
      <c r="E565" s="433"/>
      <c r="F565" s="159"/>
    </row>
    <row r="566" spans="4:6" x14ac:dyDescent="0.3">
      <c r="D566" s="432"/>
      <c r="E566" s="433"/>
      <c r="F566" s="159"/>
    </row>
    <row r="567" spans="4:6" x14ac:dyDescent="0.3">
      <c r="D567" s="432"/>
      <c r="E567" s="433"/>
      <c r="F567" s="159"/>
    </row>
    <row r="568" spans="4:6" x14ac:dyDescent="0.3">
      <c r="D568" s="432"/>
      <c r="E568" s="433"/>
      <c r="F568" s="159"/>
    </row>
    <row r="569" spans="4:6" x14ac:dyDescent="0.3">
      <c r="D569" s="432"/>
      <c r="E569" s="433"/>
      <c r="F569" s="159"/>
    </row>
    <row r="570" spans="4:6" x14ac:dyDescent="0.3">
      <c r="D570" s="432"/>
      <c r="E570" s="433"/>
      <c r="F570" s="159"/>
    </row>
    <row r="571" spans="4:6" x14ac:dyDescent="0.3">
      <c r="D571" s="432"/>
      <c r="E571" s="433"/>
      <c r="F571" s="159"/>
    </row>
    <row r="572" spans="4:6" x14ac:dyDescent="0.3">
      <c r="D572" s="432"/>
      <c r="E572" s="433"/>
      <c r="F572" s="159"/>
    </row>
    <row r="573" spans="4:6" x14ac:dyDescent="0.3">
      <c r="D573" s="432"/>
      <c r="E573" s="433"/>
      <c r="F573" s="159"/>
    </row>
    <row r="574" spans="4:6" x14ac:dyDescent="0.3">
      <c r="D574" s="432"/>
      <c r="E574" s="433"/>
      <c r="F574" s="159"/>
    </row>
    <row r="575" spans="4:6" x14ac:dyDescent="0.3">
      <c r="D575" s="432"/>
      <c r="E575" s="433"/>
      <c r="F575" s="159"/>
    </row>
    <row r="576" spans="4:6" x14ac:dyDescent="0.3">
      <c r="D576" s="432"/>
      <c r="E576" s="433"/>
      <c r="F576" s="159"/>
    </row>
    <row r="577" spans="4:6" x14ac:dyDescent="0.3">
      <c r="D577" s="432"/>
      <c r="E577" s="433"/>
      <c r="F577" s="159"/>
    </row>
    <row r="578" spans="4:6" x14ac:dyDescent="0.3">
      <c r="D578" s="432"/>
      <c r="E578" s="433"/>
      <c r="F578" s="159"/>
    </row>
    <row r="579" spans="4:6" x14ac:dyDescent="0.3">
      <c r="D579" s="432"/>
      <c r="E579" s="433"/>
      <c r="F579" s="159"/>
    </row>
    <row r="580" spans="4:6" x14ac:dyDescent="0.3">
      <c r="D580" s="432"/>
      <c r="E580" s="433"/>
      <c r="F580" s="159"/>
    </row>
    <row r="581" spans="4:6" x14ac:dyDescent="0.3">
      <c r="D581" s="432"/>
      <c r="E581" s="433"/>
      <c r="F581" s="159"/>
    </row>
    <row r="582" spans="4:6" x14ac:dyDescent="0.3">
      <c r="D582" s="432"/>
      <c r="E582" s="433"/>
      <c r="F582" s="159"/>
    </row>
    <row r="583" spans="4:6" x14ac:dyDescent="0.3">
      <c r="D583" s="432"/>
      <c r="E583" s="433"/>
      <c r="F583" s="159"/>
    </row>
    <row r="584" spans="4:6" x14ac:dyDescent="0.3">
      <c r="D584" s="432"/>
      <c r="E584" s="433"/>
      <c r="F584" s="159"/>
    </row>
    <row r="585" spans="4:6" x14ac:dyDescent="0.3">
      <c r="D585" s="432"/>
      <c r="E585" s="433"/>
      <c r="F585" s="159"/>
    </row>
    <row r="586" spans="4:6" x14ac:dyDescent="0.3">
      <c r="D586" s="432"/>
      <c r="E586" s="433"/>
      <c r="F586" s="159"/>
    </row>
    <row r="587" spans="4:6" x14ac:dyDescent="0.3">
      <c r="D587" s="432"/>
      <c r="E587" s="433"/>
      <c r="F587" s="159"/>
    </row>
    <row r="588" spans="4:6" x14ac:dyDescent="0.3">
      <c r="D588" s="432"/>
      <c r="E588" s="433"/>
      <c r="F588" s="159"/>
    </row>
    <row r="589" spans="4:6" x14ac:dyDescent="0.3">
      <c r="D589" s="432"/>
      <c r="E589" s="433"/>
      <c r="F589" s="159"/>
    </row>
    <row r="590" spans="4:6" x14ac:dyDescent="0.3">
      <c r="D590" s="432"/>
      <c r="E590" s="433"/>
      <c r="F590" s="159"/>
    </row>
    <row r="591" spans="4:6" x14ac:dyDescent="0.3">
      <c r="D591" s="432"/>
      <c r="E591" s="433"/>
      <c r="F591" s="159"/>
    </row>
    <row r="592" spans="4:6" x14ac:dyDescent="0.3">
      <c r="D592" s="432"/>
      <c r="E592" s="433"/>
      <c r="F592" s="159"/>
    </row>
    <row r="593" spans="4:6" x14ac:dyDescent="0.3">
      <c r="D593" s="432"/>
      <c r="E593" s="433"/>
      <c r="F593" s="159"/>
    </row>
    <row r="594" spans="4:6" x14ac:dyDescent="0.3">
      <c r="D594" s="432"/>
      <c r="E594" s="433"/>
      <c r="F594" s="159"/>
    </row>
    <row r="595" spans="4:6" x14ac:dyDescent="0.3">
      <c r="D595" s="432"/>
      <c r="E595" s="433"/>
      <c r="F595" s="159"/>
    </row>
    <row r="596" spans="4:6" x14ac:dyDescent="0.3">
      <c r="D596" s="432"/>
      <c r="E596" s="433"/>
      <c r="F596" s="159"/>
    </row>
    <row r="597" spans="4:6" x14ac:dyDescent="0.3">
      <c r="D597" s="432"/>
      <c r="E597" s="433"/>
      <c r="F597" s="159"/>
    </row>
    <row r="598" spans="4:6" x14ac:dyDescent="0.3">
      <c r="D598" s="432"/>
      <c r="E598" s="433"/>
      <c r="F598" s="159"/>
    </row>
    <row r="599" spans="4:6" x14ac:dyDescent="0.3">
      <c r="D599" s="432"/>
      <c r="E599" s="433"/>
      <c r="F599" s="159"/>
    </row>
    <row r="600" spans="4:6" x14ac:dyDescent="0.3">
      <c r="D600" s="432"/>
      <c r="E600" s="433"/>
      <c r="F600" s="159"/>
    </row>
    <row r="601" spans="4:6" x14ac:dyDescent="0.3">
      <c r="D601" s="432"/>
      <c r="E601" s="433"/>
      <c r="F601" s="159"/>
    </row>
    <row r="602" spans="4:6" x14ac:dyDescent="0.3">
      <c r="D602" s="432"/>
      <c r="E602" s="433"/>
      <c r="F602" s="159"/>
    </row>
    <row r="603" spans="4:6" x14ac:dyDescent="0.3">
      <c r="D603" s="432"/>
      <c r="E603" s="433"/>
      <c r="F603" s="159"/>
    </row>
    <row r="604" spans="4:6" x14ac:dyDescent="0.3">
      <c r="D604" s="432"/>
      <c r="E604" s="433"/>
      <c r="F604" s="159"/>
    </row>
    <row r="605" spans="4:6" x14ac:dyDescent="0.3">
      <c r="D605" s="432"/>
      <c r="E605" s="433"/>
      <c r="F605" s="159"/>
    </row>
    <row r="606" spans="4:6" x14ac:dyDescent="0.3">
      <c r="D606" s="432"/>
      <c r="E606" s="433"/>
      <c r="F606" s="159"/>
    </row>
    <row r="607" spans="4:6" x14ac:dyDescent="0.3">
      <c r="D607" s="432"/>
      <c r="E607" s="433"/>
      <c r="F607" s="159"/>
    </row>
    <row r="608" spans="4:6" x14ac:dyDescent="0.3">
      <c r="D608" s="432"/>
      <c r="E608" s="433"/>
      <c r="F608" s="159"/>
    </row>
    <row r="609" spans="4:6" x14ac:dyDescent="0.3">
      <c r="D609" s="432"/>
      <c r="E609" s="433"/>
      <c r="F609" s="159"/>
    </row>
    <row r="610" spans="4:6" x14ac:dyDescent="0.3">
      <c r="D610" s="432"/>
      <c r="E610" s="433"/>
      <c r="F610" s="159"/>
    </row>
    <row r="611" spans="4:6" x14ac:dyDescent="0.3">
      <c r="D611" s="432"/>
      <c r="E611" s="433"/>
      <c r="F611" s="159"/>
    </row>
    <row r="612" spans="4:6" x14ac:dyDescent="0.3">
      <c r="D612" s="432"/>
      <c r="E612" s="433"/>
      <c r="F612" s="159"/>
    </row>
    <row r="613" spans="4:6" x14ac:dyDescent="0.3">
      <c r="D613" s="432"/>
      <c r="E613" s="433"/>
      <c r="F613" s="159"/>
    </row>
    <row r="614" spans="4:6" x14ac:dyDescent="0.3">
      <c r="D614" s="432"/>
      <c r="E614" s="433"/>
      <c r="F614" s="159"/>
    </row>
    <row r="615" spans="4:6" x14ac:dyDescent="0.3">
      <c r="D615" s="432"/>
      <c r="E615" s="433"/>
      <c r="F615" s="159"/>
    </row>
    <row r="616" spans="4:6" x14ac:dyDescent="0.3">
      <c r="D616" s="432"/>
      <c r="E616" s="433"/>
      <c r="F616" s="159"/>
    </row>
    <row r="617" spans="4:6" x14ac:dyDescent="0.3">
      <c r="D617" s="432"/>
      <c r="E617" s="433"/>
      <c r="F617" s="159"/>
    </row>
    <row r="618" spans="4:6" x14ac:dyDescent="0.3">
      <c r="D618" s="432"/>
      <c r="E618" s="433"/>
      <c r="F618" s="159"/>
    </row>
    <row r="619" spans="4:6" x14ac:dyDescent="0.3">
      <c r="D619" s="432"/>
      <c r="E619" s="433"/>
      <c r="F619" s="159"/>
    </row>
    <row r="620" spans="4:6" x14ac:dyDescent="0.3">
      <c r="D620" s="432"/>
      <c r="E620" s="433"/>
      <c r="F620" s="159"/>
    </row>
    <row r="621" spans="4:6" x14ac:dyDescent="0.3">
      <c r="D621" s="432"/>
      <c r="E621" s="433"/>
      <c r="F621" s="159"/>
    </row>
    <row r="622" spans="4:6" x14ac:dyDescent="0.3">
      <c r="D622" s="432"/>
      <c r="E622" s="433"/>
      <c r="F622" s="159"/>
    </row>
    <row r="623" spans="4:6" x14ac:dyDescent="0.3">
      <c r="D623" s="432"/>
      <c r="E623" s="433"/>
      <c r="F623" s="159"/>
    </row>
    <row r="624" spans="4:6" x14ac:dyDescent="0.3">
      <c r="D624" s="432"/>
      <c r="E624" s="433"/>
      <c r="F624" s="159"/>
    </row>
    <row r="625" spans="4:6" x14ac:dyDescent="0.3">
      <c r="D625" s="432"/>
      <c r="E625" s="433"/>
      <c r="F625" s="159"/>
    </row>
    <row r="626" spans="4:6" x14ac:dyDescent="0.3">
      <c r="D626" s="432"/>
      <c r="E626" s="433"/>
      <c r="F626" s="159"/>
    </row>
    <row r="627" spans="4:6" x14ac:dyDescent="0.3">
      <c r="D627" s="432"/>
      <c r="E627" s="433"/>
      <c r="F627" s="159"/>
    </row>
    <row r="628" spans="4:6" x14ac:dyDescent="0.3">
      <c r="D628" s="432"/>
      <c r="E628" s="433"/>
      <c r="F628" s="159"/>
    </row>
    <row r="629" spans="4:6" x14ac:dyDescent="0.3">
      <c r="D629" s="432"/>
      <c r="E629" s="433"/>
      <c r="F629" s="159"/>
    </row>
    <row r="630" spans="4:6" x14ac:dyDescent="0.3">
      <c r="D630" s="432"/>
      <c r="E630" s="433"/>
      <c r="F630" s="159"/>
    </row>
    <row r="631" spans="4:6" x14ac:dyDescent="0.3">
      <c r="D631" s="432"/>
      <c r="E631" s="433"/>
      <c r="F631" s="159"/>
    </row>
    <row r="632" spans="4:6" x14ac:dyDescent="0.3">
      <c r="D632" s="432"/>
      <c r="E632" s="433"/>
      <c r="F632" s="159"/>
    </row>
    <row r="633" spans="4:6" x14ac:dyDescent="0.3">
      <c r="D633" s="432"/>
      <c r="E633" s="433"/>
      <c r="F633" s="159"/>
    </row>
    <row r="634" spans="4:6" x14ac:dyDescent="0.3">
      <c r="D634" s="432"/>
      <c r="E634" s="433"/>
      <c r="F634" s="159"/>
    </row>
    <row r="635" spans="4:6" x14ac:dyDescent="0.3">
      <c r="D635" s="432"/>
      <c r="E635" s="433"/>
      <c r="F635" s="159"/>
    </row>
    <row r="636" spans="4:6" x14ac:dyDescent="0.3">
      <c r="D636" s="432"/>
      <c r="E636" s="433"/>
      <c r="F636" s="159"/>
    </row>
    <row r="637" spans="4:6" x14ac:dyDescent="0.3">
      <c r="D637" s="432"/>
      <c r="E637" s="433"/>
      <c r="F637" s="159"/>
    </row>
    <row r="638" spans="4:6" x14ac:dyDescent="0.3">
      <c r="D638" s="432"/>
      <c r="E638" s="433"/>
      <c r="F638" s="159"/>
    </row>
    <row r="639" spans="4:6" x14ac:dyDescent="0.3">
      <c r="D639" s="432"/>
      <c r="E639" s="433"/>
      <c r="F639" s="159"/>
    </row>
    <row r="640" spans="4:6" x14ac:dyDescent="0.3">
      <c r="D640" s="432"/>
      <c r="E640" s="433"/>
      <c r="F640" s="159"/>
    </row>
    <row r="641" spans="4:6" x14ac:dyDescent="0.3">
      <c r="D641" s="432"/>
      <c r="E641" s="433"/>
      <c r="F641" s="159"/>
    </row>
    <row r="642" spans="4:6" x14ac:dyDescent="0.3">
      <c r="D642" s="432"/>
      <c r="E642" s="433"/>
      <c r="F642" s="159"/>
    </row>
    <row r="643" spans="4:6" x14ac:dyDescent="0.3">
      <c r="D643" s="432"/>
      <c r="E643" s="433"/>
      <c r="F643" s="159"/>
    </row>
    <row r="644" spans="4:6" x14ac:dyDescent="0.3">
      <c r="D644" s="432"/>
      <c r="E644" s="433"/>
      <c r="F644" s="159"/>
    </row>
    <row r="645" spans="4:6" x14ac:dyDescent="0.3">
      <c r="D645" s="432"/>
      <c r="E645" s="433"/>
      <c r="F645" s="159"/>
    </row>
    <row r="646" spans="4:6" x14ac:dyDescent="0.3">
      <c r="D646" s="432"/>
      <c r="E646" s="433"/>
      <c r="F646" s="159"/>
    </row>
    <row r="647" spans="4:6" x14ac:dyDescent="0.3">
      <c r="D647" s="432"/>
      <c r="E647" s="433"/>
      <c r="F647" s="159"/>
    </row>
    <row r="648" spans="4:6" x14ac:dyDescent="0.3">
      <c r="D648" s="432"/>
      <c r="E648" s="433"/>
      <c r="F648" s="159"/>
    </row>
    <row r="649" spans="4:6" x14ac:dyDescent="0.3">
      <c r="D649" s="432"/>
      <c r="E649" s="433"/>
      <c r="F649" s="159"/>
    </row>
    <row r="650" spans="4:6" x14ac:dyDescent="0.3">
      <c r="D650" s="432"/>
      <c r="E650" s="433"/>
      <c r="F650" s="159"/>
    </row>
    <row r="651" spans="4:6" x14ac:dyDescent="0.3">
      <c r="D651" s="432"/>
      <c r="E651" s="433"/>
      <c r="F651" s="159"/>
    </row>
    <row r="652" spans="4:6" x14ac:dyDescent="0.3">
      <c r="D652" s="432"/>
      <c r="E652" s="433"/>
      <c r="F652" s="159"/>
    </row>
    <row r="653" spans="4:6" x14ac:dyDescent="0.3">
      <c r="D653" s="432"/>
      <c r="E653" s="433"/>
      <c r="F653" s="159"/>
    </row>
    <row r="654" spans="4:6" x14ac:dyDescent="0.3">
      <c r="D654" s="432"/>
      <c r="E654" s="433"/>
      <c r="F654" s="159"/>
    </row>
    <row r="655" spans="4:6" x14ac:dyDescent="0.3">
      <c r="D655" s="432"/>
      <c r="E655" s="433"/>
      <c r="F655" s="159"/>
    </row>
    <row r="656" spans="4:6" x14ac:dyDescent="0.3">
      <c r="D656" s="432"/>
      <c r="E656" s="433"/>
      <c r="F656" s="159"/>
    </row>
    <row r="657" spans="4:6" x14ac:dyDescent="0.3">
      <c r="D657" s="432"/>
      <c r="E657" s="433"/>
      <c r="F657" s="159"/>
    </row>
    <row r="658" spans="4:6" x14ac:dyDescent="0.3">
      <c r="D658" s="432"/>
      <c r="E658" s="433"/>
      <c r="F658" s="159"/>
    </row>
    <row r="659" spans="4:6" x14ac:dyDescent="0.3">
      <c r="D659" s="432"/>
      <c r="E659" s="433"/>
      <c r="F659" s="159"/>
    </row>
    <row r="660" spans="4:6" x14ac:dyDescent="0.3">
      <c r="D660" s="432"/>
      <c r="E660" s="433"/>
      <c r="F660" s="159"/>
    </row>
    <row r="661" spans="4:6" x14ac:dyDescent="0.3">
      <c r="D661" s="432"/>
      <c r="E661" s="433"/>
      <c r="F661" s="159"/>
    </row>
    <row r="662" spans="4:6" x14ac:dyDescent="0.3">
      <c r="D662" s="432"/>
      <c r="E662" s="433"/>
      <c r="F662" s="159"/>
    </row>
    <row r="663" spans="4:6" x14ac:dyDescent="0.3">
      <c r="D663" s="432"/>
      <c r="E663" s="433"/>
      <c r="F663" s="159"/>
    </row>
    <row r="664" spans="4:6" x14ac:dyDescent="0.3">
      <c r="D664" s="432"/>
      <c r="E664" s="433"/>
      <c r="F664" s="159"/>
    </row>
    <row r="665" spans="4:6" x14ac:dyDescent="0.3">
      <c r="D665" s="432"/>
      <c r="E665" s="433"/>
      <c r="F665" s="159"/>
    </row>
    <row r="666" spans="4:6" x14ac:dyDescent="0.3">
      <c r="D666" s="432"/>
      <c r="E666" s="433"/>
      <c r="F666" s="159"/>
    </row>
    <row r="667" spans="4:6" x14ac:dyDescent="0.3">
      <c r="D667" s="432"/>
      <c r="E667" s="433"/>
      <c r="F667" s="159"/>
    </row>
    <row r="668" spans="4:6" x14ac:dyDescent="0.3">
      <c r="D668" s="432"/>
      <c r="E668" s="433"/>
      <c r="F668" s="159"/>
    </row>
    <row r="669" spans="4:6" x14ac:dyDescent="0.3">
      <c r="D669" s="432"/>
      <c r="E669" s="433"/>
      <c r="F669" s="159"/>
    </row>
    <row r="670" spans="4:6" x14ac:dyDescent="0.3">
      <c r="D670" s="432"/>
      <c r="E670" s="433"/>
      <c r="F670" s="159"/>
    </row>
    <row r="671" spans="4:6" x14ac:dyDescent="0.3">
      <c r="D671" s="432"/>
      <c r="E671" s="433"/>
      <c r="F671" s="159"/>
    </row>
    <row r="672" spans="4:6" x14ac:dyDescent="0.3">
      <c r="D672" s="432"/>
      <c r="E672" s="433"/>
      <c r="F672" s="159"/>
    </row>
    <row r="673" spans="4:6" x14ac:dyDescent="0.3">
      <c r="D673" s="432"/>
      <c r="E673" s="433"/>
      <c r="F673" s="159"/>
    </row>
    <row r="674" spans="4:6" x14ac:dyDescent="0.3">
      <c r="D674" s="432"/>
      <c r="E674" s="433"/>
      <c r="F674" s="159"/>
    </row>
    <row r="675" spans="4:6" x14ac:dyDescent="0.3">
      <c r="D675" s="432"/>
      <c r="E675" s="433"/>
      <c r="F675" s="159"/>
    </row>
    <row r="676" spans="4:6" x14ac:dyDescent="0.3">
      <c r="D676" s="432"/>
      <c r="E676" s="433"/>
      <c r="F676" s="159"/>
    </row>
    <row r="677" spans="4:6" x14ac:dyDescent="0.3">
      <c r="D677" s="432"/>
      <c r="E677" s="433"/>
      <c r="F677" s="159"/>
    </row>
    <row r="678" spans="4:6" x14ac:dyDescent="0.3">
      <c r="D678" s="432"/>
      <c r="E678" s="433"/>
      <c r="F678" s="159"/>
    </row>
    <row r="679" spans="4:6" x14ac:dyDescent="0.3">
      <c r="D679" s="432"/>
      <c r="E679" s="433"/>
      <c r="F679" s="159"/>
    </row>
    <row r="680" spans="4:6" x14ac:dyDescent="0.3">
      <c r="D680" s="432"/>
      <c r="E680" s="433"/>
      <c r="F680" s="159"/>
    </row>
    <row r="681" spans="4:6" x14ac:dyDescent="0.3">
      <c r="D681" s="432"/>
      <c r="E681" s="433"/>
      <c r="F681" s="159"/>
    </row>
    <row r="682" spans="4:6" x14ac:dyDescent="0.3">
      <c r="D682" s="432"/>
      <c r="E682" s="433"/>
      <c r="F682" s="159"/>
    </row>
    <row r="683" spans="4:6" x14ac:dyDescent="0.3">
      <c r="D683" s="432"/>
      <c r="E683" s="433"/>
      <c r="F683" s="159"/>
    </row>
    <row r="684" spans="4:6" x14ac:dyDescent="0.3">
      <c r="D684" s="432"/>
      <c r="E684" s="433"/>
      <c r="F684" s="159"/>
    </row>
    <row r="685" spans="4:6" x14ac:dyDescent="0.3">
      <c r="D685" s="432"/>
      <c r="E685" s="433"/>
      <c r="F685" s="159"/>
    </row>
    <row r="686" spans="4:6" x14ac:dyDescent="0.3">
      <c r="D686" s="432"/>
      <c r="E686" s="433"/>
      <c r="F686" s="159"/>
    </row>
    <row r="687" spans="4:6" x14ac:dyDescent="0.3">
      <c r="D687" s="432"/>
      <c r="E687" s="433"/>
      <c r="F687" s="159"/>
    </row>
    <row r="688" spans="4:6" x14ac:dyDescent="0.3">
      <c r="D688" s="432"/>
      <c r="E688" s="433"/>
      <c r="F688" s="159"/>
    </row>
    <row r="689" spans="4:6" x14ac:dyDescent="0.3">
      <c r="D689" s="432"/>
      <c r="E689" s="433"/>
      <c r="F689" s="159"/>
    </row>
    <row r="690" spans="4:6" x14ac:dyDescent="0.3">
      <c r="D690" s="432"/>
      <c r="E690" s="433"/>
      <c r="F690" s="159"/>
    </row>
    <row r="691" spans="4:6" x14ac:dyDescent="0.3">
      <c r="D691" s="432"/>
      <c r="E691" s="433"/>
      <c r="F691" s="159"/>
    </row>
    <row r="692" spans="4:6" x14ac:dyDescent="0.3">
      <c r="D692" s="432"/>
      <c r="E692" s="433"/>
      <c r="F692" s="159"/>
    </row>
    <row r="693" spans="4:6" x14ac:dyDescent="0.3">
      <c r="D693" s="432"/>
      <c r="E693" s="433"/>
      <c r="F693" s="159"/>
    </row>
    <row r="694" spans="4:6" x14ac:dyDescent="0.3">
      <c r="D694" s="432"/>
      <c r="E694" s="433"/>
      <c r="F694" s="159"/>
    </row>
    <row r="695" spans="4:6" x14ac:dyDescent="0.3">
      <c r="D695" s="432"/>
      <c r="E695" s="433"/>
      <c r="F695" s="159"/>
    </row>
    <row r="696" spans="4:6" x14ac:dyDescent="0.3">
      <c r="D696" s="432"/>
      <c r="E696" s="433"/>
      <c r="F696" s="159"/>
    </row>
    <row r="697" spans="4:6" x14ac:dyDescent="0.3">
      <c r="D697" s="432"/>
      <c r="E697" s="433"/>
      <c r="F697" s="159"/>
    </row>
    <row r="698" spans="4:6" x14ac:dyDescent="0.3">
      <c r="D698" s="432"/>
      <c r="E698" s="433"/>
      <c r="F698" s="159"/>
    </row>
    <row r="699" spans="4:6" x14ac:dyDescent="0.3">
      <c r="D699" s="432"/>
      <c r="E699" s="433"/>
      <c r="F699" s="159"/>
    </row>
    <row r="700" spans="4:6" x14ac:dyDescent="0.3">
      <c r="D700" s="432"/>
      <c r="E700" s="433"/>
      <c r="F700" s="159"/>
    </row>
    <row r="701" spans="4:6" x14ac:dyDescent="0.3">
      <c r="D701" s="432"/>
      <c r="E701" s="433"/>
      <c r="F701" s="159"/>
    </row>
    <row r="702" spans="4:6" x14ac:dyDescent="0.3">
      <c r="D702" s="432"/>
      <c r="E702" s="433"/>
      <c r="F702" s="159"/>
    </row>
    <row r="703" spans="4:6" x14ac:dyDescent="0.3">
      <c r="D703" s="432"/>
      <c r="E703" s="433"/>
      <c r="F703" s="159"/>
    </row>
    <row r="704" spans="4:6" x14ac:dyDescent="0.3">
      <c r="D704" s="432"/>
      <c r="E704" s="433"/>
      <c r="F704" s="159"/>
    </row>
    <row r="705" spans="4:6" x14ac:dyDescent="0.3">
      <c r="D705" s="432"/>
      <c r="E705" s="433"/>
      <c r="F705" s="159"/>
    </row>
    <row r="706" spans="4:6" x14ac:dyDescent="0.3">
      <c r="D706" s="432"/>
      <c r="E706" s="433"/>
      <c r="F706" s="159"/>
    </row>
    <row r="707" spans="4:6" x14ac:dyDescent="0.3">
      <c r="D707" s="432"/>
      <c r="E707" s="433"/>
      <c r="F707" s="159"/>
    </row>
    <row r="708" spans="4:6" x14ac:dyDescent="0.3">
      <c r="D708" s="432"/>
      <c r="E708" s="433"/>
      <c r="F708" s="159"/>
    </row>
    <row r="709" spans="4:6" x14ac:dyDescent="0.3">
      <c r="D709" s="432"/>
      <c r="E709" s="433"/>
      <c r="F709" s="159"/>
    </row>
    <row r="710" spans="4:6" x14ac:dyDescent="0.3">
      <c r="D710" s="432"/>
      <c r="E710" s="433"/>
      <c r="F710" s="159"/>
    </row>
    <row r="711" spans="4:6" x14ac:dyDescent="0.3">
      <c r="D711" s="432"/>
      <c r="E711" s="433"/>
      <c r="F711" s="159"/>
    </row>
    <row r="712" spans="4:6" x14ac:dyDescent="0.3">
      <c r="D712" s="432"/>
      <c r="E712" s="433"/>
      <c r="F712" s="159"/>
    </row>
    <row r="713" spans="4:6" x14ac:dyDescent="0.3">
      <c r="D713" s="432"/>
      <c r="E713" s="433"/>
      <c r="F713" s="159"/>
    </row>
    <row r="714" spans="4:6" x14ac:dyDescent="0.3">
      <c r="D714" s="432"/>
      <c r="E714" s="433"/>
      <c r="F714" s="159"/>
    </row>
    <row r="715" spans="4:6" x14ac:dyDescent="0.3">
      <c r="D715" s="432"/>
      <c r="E715" s="433"/>
      <c r="F715" s="159"/>
    </row>
    <row r="716" spans="4:6" x14ac:dyDescent="0.3">
      <c r="D716" s="432"/>
      <c r="E716" s="433"/>
      <c r="F716" s="159"/>
    </row>
    <row r="717" spans="4:6" x14ac:dyDescent="0.3">
      <c r="D717" s="432"/>
      <c r="E717" s="433"/>
      <c r="F717" s="159"/>
    </row>
    <row r="718" spans="4:6" x14ac:dyDescent="0.3">
      <c r="D718" s="432"/>
      <c r="E718" s="433"/>
      <c r="F718" s="159"/>
    </row>
    <row r="719" spans="4:6" x14ac:dyDescent="0.3">
      <c r="D719" s="432"/>
      <c r="E719" s="433"/>
      <c r="F719" s="159"/>
    </row>
    <row r="720" spans="4:6" x14ac:dyDescent="0.3">
      <c r="D720" s="432"/>
      <c r="E720" s="433"/>
      <c r="F720" s="159"/>
    </row>
    <row r="721" spans="4:6" x14ac:dyDescent="0.3">
      <c r="D721" s="432"/>
      <c r="E721" s="433"/>
      <c r="F721" s="159"/>
    </row>
    <row r="722" spans="4:6" x14ac:dyDescent="0.3">
      <c r="D722" s="432"/>
      <c r="E722" s="433"/>
      <c r="F722" s="159"/>
    </row>
    <row r="723" spans="4:6" x14ac:dyDescent="0.3">
      <c r="D723" s="432"/>
      <c r="E723" s="433"/>
      <c r="F723" s="159"/>
    </row>
    <row r="724" spans="4:6" x14ac:dyDescent="0.3">
      <c r="D724" s="432"/>
      <c r="E724" s="433"/>
      <c r="F724" s="159"/>
    </row>
    <row r="725" spans="4:6" x14ac:dyDescent="0.3">
      <c r="D725" s="432"/>
      <c r="E725" s="433"/>
      <c r="F725" s="159"/>
    </row>
    <row r="726" spans="4:6" x14ac:dyDescent="0.3">
      <c r="D726" s="432"/>
      <c r="E726" s="433"/>
      <c r="F726" s="159"/>
    </row>
    <row r="727" spans="4:6" x14ac:dyDescent="0.3">
      <c r="D727" s="432"/>
      <c r="E727" s="433"/>
      <c r="F727" s="159"/>
    </row>
    <row r="728" spans="4:6" x14ac:dyDescent="0.3">
      <c r="D728" s="432"/>
      <c r="E728" s="433"/>
      <c r="F728" s="159"/>
    </row>
    <row r="729" spans="4:6" x14ac:dyDescent="0.3">
      <c r="D729" s="432"/>
      <c r="E729" s="433"/>
      <c r="F729" s="159"/>
    </row>
    <row r="730" spans="4:6" x14ac:dyDescent="0.3">
      <c r="D730" s="432"/>
      <c r="E730" s="433"/>
      <c r="F730" s="159"/>
    </row>
    <row r="731" spans="4:6" x14ac:dyDescent="0.3">
      <c r="D731" s="432"/>
      <c r="E731" s="433"/>
      <c r="F731" s="159"/>
    </row>
    <row r="732" spans="4:6" x14ac:dyDescent="0.3">
      <c r="D732" s="432"/>
      <c r="E732" s="433"/>
      <c r="F732" s="159"/>
    </row>
    <row r="733" spans="4:6" x14ac:dyDescent="0.3">
      <c r="D733" s="432"/>
      <c r="E733" s="433"/>
      <c r="F733" s="159"/>
    </row>
    <row r="734" spans="4:6" x14ac:dyDescent="0.3">
      <c r="D734" s="432"/>
      <c r="E734" s="433"/>
      <c r="F734" s="159"/>
    </row>
    <row r="735" spans="4:6" x14ac:dyDescent="0.3">
      <c r="D735" s="432"/>
      <c r="E735" s="433"/>
      <c r="F735" s="159"/>
    </row>
    <row r="736" spans="4:6" x14ac:dyDescent="0.3">
      <c r="D736" s="432"/>
      <c r="E736" s="433"/>
      <c r="F736" s="159"/>
    </row>
    <row r="737" spans="4:6" x14ac:dyDescent="0.3">
      <c r="D737" s="432"/>
      <c r="E737" s="433"/>
      <c r="F737" s="159"/>
    </row>
    <row r="738" spans="4:6" x14ac:dyDescent="0.3">
      <c r="D738" s="432"/>
      <c r="E738" s="433"/>
      <c r="F738" s="159"/>
    </row>
    <row r="739" spans="4:6" x14ac:dyDescent="0.3">
      <c r="D739" s="432"/>
      <c r="E739" s="433"/>
      <c r="F739" s="159"/>
    </row>
    <row r="740" spans="4:6" x14ac:dyDescent="0.3">
      <c r="D740" s="432"/>
      <c r="E740" s="433"/>
      <c r="F740" s="159"/>
    </row>
    <row r="741" spans="4:6" x14ac:dyDescent="0.3">
      <c r="D741" s="432"/>
      <c r="E741" s="433"/>
      <c r="F741" s="159"/>
    </row>
    <row r="742" spans="4:6" x14ac:dyDescent="0.3">
      <c r="D742" s="432"/>
      <c r="E742" s="433"/>
      <c r="F742" s="159"/>
    </row>
    <row r="743" spans="4:6" x14ac:dyDescent="0.3">
      <c r="D743" s="432"/>
      <c r="E743" s="433"/>
      <c r="F743" s="159"/>
    </row>
    <row r="744" spans="4:6" x14ac:dyDescent="0.3">
      <c r="D744" s="432"/>
      <c r="E744" s="433"/>
      <c r="F744" s="159"/>
    </row>
    <row r="745" spans="4:6" x14ac:dyDescent="0.3">
      <c r="D745" s="432"/>
      <c r="E745" s="433"/>
      <c r="F745" s="159"/>
    </row>
    <row r="746" spans="4:6" x14ac:dyDescent="0.3">
      <c r="D746" s="432"/>
      <c r="E746" s="433"/>
      <c r="F746" s="159"/>
    </row>
    <row r="747" spans="4:6" x14ac:dyDescent="0.3">
      <c r="D747" s="432"/>
      <c r="E747" s="433"/>
      <c r="F747" s="159"/>
    </row>
    <row r="748" spans="4:6" x14ac:dyDescent="0.3">
      <c r="D748" s="432"/>
      <c r="E748" s="433"/>
      <c r="F748" s="159"/>
    </row>
    <row r="749" spans="4:6" x14ac:dyDescent="0.3">
      <c r="D749" s="432"/>
      <c r="E749" s="433"/>
      <c r="F749" s="159"/>
    </row>
    <row r="750" spans="4:6" x14ac:dyDescent="0.3">
      <c r="D750" s="432"/>
      <c r="E750" s="433"/>
      <c r="F750" s="159"/>
    </row>
    <row r="751" spans="4:6" x14ac:dyDescent="0.3">
      <c r="D751" s="432"/>
      <c r="E751" s="433"/>
      <c r="F751" s="159"/>
    </row>
    <row r="752" spans="4:6" x14ac:dyDescent="0.3">
      <c r="D752" s="432"/>
      <c r="E752" s="433"/>
      <c r="F752" s="159"/>
    </row>
    <row r="753" spans="4:6" x14ac:dyDescent="0.3">
      <c r="D753" s="432"/>
      <c r="E753" s="433"/>
      <c r="F753" s="159"/>
    </row>
    <row r="754" spans="4:6" x14ac:dyDescent="0.3">
      <c r="D754" s="432"/>
      <c r="E754" s="433"/>
      <c r="F754" s="159"/>
    </row>
    <row r="755" spans="4:6" x14ac:dyDescent="0.3">
      <c r="D755" s="432"/>
      <c r="E755" s="433"/>
      <c r="F755" s="159"/>
    </row>
    <row r="756" spans="4:6" x14ac:dyDescent="0.3">
      <c r="D756" s="432"/>
      <c r="E756" s="433"/>
      <c r="F756" s="159"/>
    </row>
    <row r="757" spans="4:6" x14ac:dyDescent="0.3">
      <c r="D757" s="432"/>
      <c r="E757" s="433"/>
      <c r="F757" s="159"/>
    </row>
    <row r="758" spans="4:6" x14ac:dyDescent="0.3">
      <c r="D758" s="432"/>
      <c r="E758" s="433"/>
      <c r="F758" s="159"/>
    </row>
    <row r="759" spans="4:6" x14ac:dyDescent="0.3">
      <c r="D759" s="432"/>
      <c r="E759" s="433"/>
      <c r="F759" s="159"/>
    </row>
    <row r="760" spans="4:6" x14ac:dyDescent="0.3">
      <c r="D760" s="432"/>
      <c r="E760" s="433"/>
      <c r="F760" s="159"/>
    </row>
    <row r="761" spans="4:6" x14ac:dyDescent="0.3">
      <c r="D761" s="432"/>
      <c r="E761" s="433"/>
      <c r="F761" s="159"/>
    </row>
    <row r="762" spans="4:6" x14ac:dyDescent="0.3">
      <c r="D762" s="432"/>
      <c r="E762" s="433"/>
      <c r="F762" s="159"/>
    </row>
    <row r="763" spans="4:6" x14ac:dyDescent="0.3">
      <c r="D763" s="432"/>
      <c r="E763" s="433"/>
      <c r="F763" s="159"/>
    </row>
    <row r="764" spans="4:6" x14ac:dyDescent="0.3">
      <c r="D764" s="432"/>
      <c r="E764" s="433"/>
      <c r="F764" s="159"/>
    </row>
    <row r="765" spans="4:6" x14ac:dyDescent="0.3">
      <c r="D765" s="432"/>
      <c r="E765" s="433"/>
      <c r="F765" s="159"/>
    </row>
    <row r="766" spans="4:6" x14ac:dyDescent="0.3">
      <c r="D766" s="432"/>
      <c r="E766" s="433"/>
      <c r="F766" s="159"/>
    </row>
    <row r="767" spans="4:6" x14ac:dyDescent="0.3">
      <c r="D767" s="432"/>
      <c r="E767" s="433"/>
      <c r="F767" s="159"/>
    </row>
    <row r="768" spans="4:6" x14ac:dyDescent="0.3">
      <c r="D768" s="432"/>
      <c r="E768" s="433"/>
      <c r="F768" s="159"/>
    </row>
    <row r="769" spans="4:6" x14ac:dyDescent="0.3">
      <c r="D769" s="432"/>
      <c r="E769" s="433"/>
      <c r="F769" s="159"/>
    </row>
    <row r="770" spans="4:6" x14ac:dyDescent="0.3">
      <c r="D770" s="432"/>
      <c r="E770" s="433"/>
      <c r="F770" s="159"/>
    </row>
    <row r="771" spans="4:6" x14ac:dyDescent="0.3">
      <c r="D771" s="432"/>
      <c r="E771" s="433"/>
      <c r="F771" s="159"/>
    </row>
    <row r="772" spans="4:6" x14ac:dyDescent="0.3">
      <c r="D772" s="432"/>
      <c r="E772" s="433"/>
      <c r="F772" s="159"/>
    </row>
    <row r="773" spans="4:6" x14ac:dyDescent="0.3">
      <c r="D773" s="432"/>
      <c r="E773" s="433"/>
      <c r="F773" s="159"/>
    </row>
    <row r="774" spans="4:6" x14ac:dyDescent="0.3">
      <c r="D774" s="432"/>
      <c r="E774" s="433"/>
      <c r="F774" s="159"/>
    </row>
    <row r="775" spans="4:6" x14ac:dyDescent="0.3">
      <c r="D775" s="432"/>
      <c r="E775" s="433"/>
      <c r="F775" s="159"/>
    </row>
    <row r="776" spans="4:6" x14ac:dyDescent="0.3">
      <c r="D776" s="432"/>
      <c r="E776" s="433"/>
      <c r="F776" s="159"/>
    </row>
    <row r="777" spans="4:6" x14ac:dyDescent="0.3">
      <c r="D777" s="432"/>
      <c r="E777" s="433"/>
      <c r="F777" s="159"/>
    </row>
    <row r="778" spans="4:6" x14ac:dyDescent="0.3">
      <c r="D778" s="432"/>
      <c r="E778" s="433"/>
      <c r="F778" s="159"/>
    </row>
    <row r="779" spans="4:6" x14ac:dyDescent="0.3">
      <c r="D779" s="432"/>
      <c r="E779" s="433"/>
      <c r="F779" s="159"/>
    </row>
    <row r="780" spans="4:6" x14ac:dyDescent="0.3">
      <c r="D780" s="432"/>
      <c r="E780" s="433"/>
      <c r="F780" s="159"/>
    </row>
    <row r="781" spans="4:6" x14ac:dyDescent="0.3">
      <c r="D781" s="432"/>
      <c r="E781" s="433"/>
      <c r="F781" s="159"/>
    </row>
    <row r="782" spans="4:6" x14ac:dyDescent="0.3">
      <c r="D782" s="432"/>
      <c r="E782" s="433"/>
      <c r="F782" s="159"/>
    </row>
    <row r="783" spans="4:6" x14ac:dyDescent="0.3">
      <c r="D783" s="432"/>
      <c r="E783" s="433"/>
      <c r="F783" s="159"/>
    </row>
    <row r="784" spans="4:6" x14ac:dyDescent="0.3">
      <c r="D784" s="432"/>
      <c r="E784" s="433"/>
      <c r="F784" s="159"/>
    </row>
    <row r="785" spans="4:6" x14ac:dyDescent="0.3">
      <c r="D785" s="432"/>
      <c r="E785" s="433"/>
      <c r="F785" s="159"/>
    </row>
    <row r="786" spans="4:6" x14ac:dyDescent="0.3">
      <c r="D786" s="432"/>
      <c r="E786" s="433"/>
      <c r="F786" s="159"/>
    </row>
    <row r="787" spans="4:6" x14ac:dyDescent="0.3">
      <c r="D787" s="432"/>
      <c r="E787" s="433"/>
      <c r="F787" s="159"/>
    </row>
    <row r="788" spans="4:6" x14ac:dyDescent="0.3">
      <c r="D788" s="432"/>
      <c r="E788" s="433"/>
      <c r="F788" s="159"/>
    </row>
    <row r="789" spans="4:6" x14ac:dyDescent="0.3">
      <c r="D789" s="432"/>
      <c r="E789" s="433"/>
      <c r="F789" s="159"/>
    </row>
    <row r="790" spans="4:6" x14ac:dyDescent="0.3">
      <c r="D790" s="432"/>
      <c r="E790" s="433"/>
      <c r="F790" s="159"/>
    </row>
    <row r="791" spans="4:6" x14ac:dyDescent="0.3">
      <c r="D791" s="432"/>
      <c r="E791" s="433"/>
      <c r="F791" s="159"/>
    </row>
    <row r="792" spans="4:6" x14ac:dyDescent="0.3">
      <c r="D792" s="432"/>
      <c r="E792" s="433"/>
      <c r="F792" s="159"/>
    </row>
    <row r="793" spans="4:6" x14ac:dyDescent="0.3">
      <c r="D793" s="432"/>
      <c r="E793" s="433"/>
      <c r="F793" s="159"/>
    </row>
    <row r="794" spans="4:6" x14ac:dyDescent="0.3">
      <c r="D794" s="432"/>
      <c r="E794" s="433"/>
      <c r="F794" s="159"/>
    </row>
    <row r="795" spans="4:6" x14ac:dyDescent="0.3">
      <c r="D795" s="432"/>
      <c r="E795" s="433"/>
      <c r="F795" s="159"/>
    </row>
    <row r="796" spans="4:6" x14ac:dyDescent="0.3">
      <c r="D796" s="432"/>
      <c r="E796" s="433"/>
      <c r="F796" s="159"/>
    </row>
    <row r="797" spans="4:6" x14ac:dyDescent="0.3">
      <c r="D797" s="432"/>
      <c r="E797" s="433"/>
      <c r="F797" s="159"/>
    </row>
    <row r="798" spans="4:6" x14ac:dyDescent="0.3">
      <c r="D798" s="432"/>
      <c r="E798" s="433"/>
      <c r="F798" s="159"/>
    </row>
    <row r="799" spans="4:6" x14ac:dyDescent="0.3">
      <c r="D799" s="432"/>
      <c r="E799" s="433"/>
      <c r="F799" s="159"/>
    </row>
    <row r="800" spans="4:6" x14ac:dyDescent="0.3">
      <c r="D800" s="432"/>
      <c r="E800" s="433"/>
      <c r="F800" s="159"/>
    </row>
    <row r="801" spans="4:6" x14ac:dyDescent="0.3">
      <c r="D801" s="432"/>
      <c r="E801" s="433"/>
      <c r="F801" s="159"/>
    </row>
    <row r="802" spans="4:6" x14ac:dyDescent="0.3">
      <c r="D802" s="432"/>
      <c r="E802" s="433"/>
      <c r="F802" s="159"/>
    </row>
    <row r="803" spans="4:6" x14ac:dyDescent="0.3">
      <c r="D803" s="432"/>
      <c r="E803" s="433"/>
      <c r="F803" s="159"/>
    </row>
    <row r="804" spans="4:6" x14ac:dyDescent="0.3">
      <c r="D804" s="432"/>
      <c r="E804" s="433"/>
      <c r="F804" s="159"/>
    </row>
    <row r="805" spans="4:6" x14ac:dyDescent="0.3">
      <c r="D805" s="432"/>
      <c r="E805" s="433"/>
      <c r="F805" s="159"/>
    </row>
    <row r="806" spans="4:6" x14ac:dyDescent="0.3">
      <c r="D806" s="432"/>
      <c r="E806" s="433"/>
      <c r="F806" s="159"/>
    </row>
    <row r="807" spans="4:6" x14ac:dyDescent="0.3">
      <c r="D807" s="432"/>
      <c r="E807" s="433"/>
      <c r="F807" s="159"/>
    </row>
    <row r="808" spans="4:6" x14ac:dyDescent="0.3">
      <c r="D808" s="432"/>
      <c r="E808" s="433"/>
      <c r="F808" s="159"/>
    </row>
    <row r="809" spans="4:6" x14ac:dyDescent="0.3">
      <c r="D809" s="432"/>
      <c r="E809" s="433"/>
      <c r="F809" s="159"/>
    </row>
    <row r="810" spans="4:6" x14ac:dyDescent="0.3">
      <c r="D810" s="432"/>
      <c r="E810" s="433"/>
      <c r="F810" s="159"/>
    </row>
    <row r="811" spans="4:6" x14ac:dyDescent="0.3">
      <c r="D811" s="432"/>
      <c r="E811" s="433"/>
      <c r="F811" s="159"/>
    </row>
    <row r="812" spans="4:6" x14ac:dyDescent="0.3">
      <c r="D812" s="432"/>
      <c r="E812" s="433"/>
      <c r="F812" s="159"/>
    </row>
    <row r="813" spans="4:6" x14ac:dyDescent="0.3">
      <c r="D813" s="432"/>
      <c r="E813" s="433"/>
      <c r="F813" s="159"/>
    </row>
    <row r="814" spans="4:6" x14ac:dyDescent="0.3">
      <c r="D814" s="432"/>
      <c r="E814" s="433"/>
      <c r="F814" s="159"/>
    </row>
    <row r="815" spans="4:6" x14ac:dyDescent="0.3">
      <c r="D815" s="432"/>
      <c r="E815" s="433"/>
      <c r="F815" s="159"/>
    </row>
    <row r="816" spans="4:6" x14ac:dyDescent="0.3">
      <c r="D816" s="432"/>
      <c r="E816" s="433"/>
      <c r="F816" s="159"/>
    </row>
    <row r="817" spans="4:6" x14ac:dyDescent="0.3">
      <c r="D817" s="432"/>
      <c r="E817" s="433"/>
      <c r="F817" s="159"/>
    </row>
    <row r="818" spans="4:6" x14ac:dyDescent="0.3">
      <c r="D818" s="432"/>
      <c r="E818" s="433"/>
      <c r="F818" s="159"/>
    </row>
    <row r="819" spans="4:6" x14ac:dyDescent="0.3">
      <c r="D819" s="432"/>
      <c r="E819" s="433"/>
      <c r="F819" s="159"/>
    </row>
    <row r="820" spans="4:6" x14ac:dyDescent="0.3">
      <c r="D820" s="432"/>
      <c r="E820" s="433"/>
      <c r="F820" s="159"/>
    </row>
    <row r="821" spans="4:6" x14ac:dyDescent="0.3">
      <c r="D821" s="432"/>
      <c r="E821" s="433"/>
      <c r="F821" s="159"/>
    </row>
    <row r="822" spans="4:6" x14ac:dyDescent="0.3">
      <c r="D822" s="432"/>
      <c r="E822" s="433"/>
      <c r="F822" s="159"/>
    </row>
    <row r="823" spans="4:6" x14ac:dyDescent="0.3">
      <c r="D823" s="432"/>
      <c r="E823" s="433"/>
      <c r="F823" s="159"/>
    </row>
    <row r="824" spans="4:6" x14ac:dyDescent="0.3">
      <c r="D824" s="432"/>
      <c r="E824" s="433"/>
      <c r="F824" s="159"/>
    </row>
    <row r="825" spans="4:6" x14ac:dyDescent="0.3">
      <c r="D825" s="432"/>
      <c r="E825" s="433"/>
      <c r="F825" s="159"/>
    </row>
    <row r="826" spans="4:6" x14ac:dyDescent="0.3">
      <c r="D826" s="432"/>
      <c r="E826" s="433"/>
      <c r="F826" s="159"/>
    </row>
    <row r="827" spans="4:6" x14ac:dyDescent="0.3">
      <c r="D827" s="432"/>
      <c r="E827" s="433"/>
      <c r="F827" s="159"/>
    </row>
    <row r="828" spans="4:6" x14ac:dyDescent="0.3">
      <c r="D828" s="432"/>
      <c r="E828" s="433"/>
      <c r="F828" s="159"/>
    </row>
    <row r="829" spans="4:6" x14ac:dyDescent="0.3">
      <c r="D829" s="432"/>
      <c r="E829" s="433"/>
      <c r="F829" s="159"/>
    </row>
    <row r="830" spans="4:6" x14ac:dyDescent="0.3">
      <c r="D830" s="432"/>
      <c r="E830" s="433"/>
      <c r="F830" s="159"/>
    </row>
    <row r="831" spans="4:6" x14ac:dyDescent="0.3">
      <c r="D831" s="432"/>
      <c r="E831" s="433"/>
      <c r="F831" s="159"/>
    </row>
    <row r="832" spans="4:6" x14ac:dyDescent="0.3">
      <c r="D832" s="432"/>
      <c r="E832" s="433"/>
      <c r="F832" s="159"/>
    </row>
    <row r="833" spans="4:6" x14ac:dyDescent="0.3">
      <c r="D833" s="432"/>
      <c r="E833" s="433"/>
      <c r="F833" s="159"/>
    </row>
    <row r="834" spans="4:6" x14ac:dyDescent="0.3">
      <c r="D834" s="432"/>
      <c r="E834" s="433"/>
      <c r="F834" s="159"/>
    </row>
    <row r="835" spans="4:6" x14ac:dyDescent="0.3">
      <c r="D835" s="432"/>
      <c r="E835" s="433"/>
      <c r="F835" s="159"/>
    </row>
    <row r="836" spans="4:6" x14ac:dyDescent="0.3">
      <c r="D836" s="432"/>
      <c r="E836" s="433"/>
      <c r="F836" s="159"/>
    </row>
    <row r="837" spans="4:6" x14ac:dyDescent="0.3">
      <c r="D837" s="432"/>
      <c r="E837" s="433"/>
      <c r="F837" s="159"/>
    </row>
    <row r="838" spans="4:6" x14ac:dyDescent="0.3">
      <c r="D838" s="432"/>
      <c r="E838" s="433"/>
      <c r="F838" s="159"/>
    </row>
    <row r="839" spans="4:6" x14ac:dyDescent="0.3">
      <c r="D839" s="432"/>
      <c r="E839" s="433"/>
      <c r="F839" s="159"/>
    </row>
    <row r="840" spans="4:6" x14ac:dyDescent="0.3">
      <c r="D840" s="432"/>
      <c r="E840" s="433"/>
      <c r="F840" s="159"/>
    </row>
    <row r="841" spans="4:6" x14ac:dyDescent="0.3">
      <c r="D841" s="432"/>
      <c r="E841" s="433"/>
      <c r="F841" s="159"/>
    </row>
    <row r="842" spans="4:6" x14ac:dyDescent="0.3">
      <c r="D842" s="432"/>
      <c r="E842" s="433"/>
      <c r="F842" s="159"/>
    </row>
    <row r="843" spans="4:6" x14ac:dyDescent="0.3">
      <c r="D843" s="432"/>
      <c r="E843" s="433"/>
      <c r="F843" s="159"/>
    </row>
    <row r="844" spans="4:6" x14ac:dyDescent="0.3">
      <c r="D844" s="432"/>
      <c r="E844" s="433"/>
      <c r="F844" s="159"/>
    </row>
    <row r="845" spans="4:6" x14ac:dyDescent="0.3">
      <c r="D845" s="432"/>
      <c r="E845" s="433"/>
      <c r="F845" s="159"/>
    </row>
    <row r="846" spans="4:6" x14ac:dyDescent="0.3">
      <c r="D846" s="432"/>
      <c r="E846" s="433"/>
      <c r="F846" s="159"/>
    </row>
    <row r="847" spans="4:6" x14ac:dyDescent="0.3">
      <c r="D847" s="432"/>
      <c r="E847" s="433"/>
      <c r="F847" s="159"/>
    </row>
    <row r="848" spans="4:6" x14ac:dyDescent="0.3">
      <c r="D848" s="432"/>
      <c r="E848" s="433"/>
      <c r="F848" s="159"/>
    </row>
    <row r="849" spans="4:6" x14ac:dyDescent="0.3">
      <c r="D849" s="432"/>
      <c r="E849" s="433"/>
      <c r="F849" s="159"/>
    </row>
    <row r="850" spans="4:6" x14ac:dyDescent="0.3">
      <c r="D850" s="432"/>
      <c r="E850" s="433"/>
      <c r="F850" s="159"/>
    </row>
    <row r="851" spans="4:6" x14ac:dyDescent="0.3">
      <c r="D851" s="432"/>
      <c r="E851" s="433"/>
      <c r="F851" s="159"/>
    </row>
    <row r="852" spans="4:6" x14ac:dyDescent="0.3">
      <c r="D852" s="432"/>
      <c r="E852" s="433"/>
      <c r="F852" s="159"/>
    </row>
    <row r="853" spans="4:6" x14ac:dyDescent="0.3">
      <c r="D853" s="432"/>
      <c r="E853" s="433"/>
      <c r="F853" s="159"/>
    </row>
    <row r="854" spans="4:6" x14ac:dyDescent="0.3">
      <c r="D854" s="432"/>
      <c r="E854" s="433"/>
      <c r="F854" s="159"/>
    </row>
    <row r="855" spans="4:6" x14ac:dyDescent="0.3">
      <c r="D855" s="432"/>
      <c r="E855" s="433"/>
      <c r="F855" s="159"/>
    </row>
    <row r="856" spans="4:6" x14ac:dyDescent="0.3">
      <c r="D856" s="432"/>
      <c r="E856" s="433"/>
      <c r="F856" s="159"/>
    </row>
    <row r="857" spans="4:6" x14ac:dyDescent="0.3">
      <c r="D857" s="432"/>
      <c r="E857" s="433"/>
      <c r="F857" s="159"/>
    </row>
    <row r="858" spans="4:6" x14ac:dyDescent="0.3">
      <c r="D858" s="432"/>
      <c r="E858" s="433"/>
      <c r="F858" s="159"/>
    </row>
    <row r="859" spans="4:6" x14ac:dyDescent="0.3">
      <c r="D859" s="432"/>
      <c r="E859" s="433"/>
      <c r="F859" s="159"/>
    </row>
    <row r="860" spans="4:6" x14ac:dyDescent="0.3">
      <c r="D860" s="432"/>
      <c r="E860" s="433"/>
      <c r="F860" s="159"/>
    </row>
    <row r="861" spans="4:6" x14ac:dyDescent="0.3">
      <c r="D861" s="432"/>
      <c r="E861" s="433"/>
      <c r="F861" s="159"/>
    </row>
    <row r="862" spans="4:6" x14ac:dyDescent="0.3">
      <c r="D862" s="432"/>
      <c r="E862" s="433"/>
      <c r="F862" s="159"/>
    </row>
    <row r="863" spans="4:6" x14ac:dyDescent="0.3">
      <c r="D863" s="432"/>
      <c r="E863" s="433"/>
      <c r="F863" s="159"/>
    </row>
    <row r="864" spans="4:6" x14ac:dyDescent="0.3">
      <c r="D864" s="432"/>
      <c r="E864" s="433"/>
      <c r="F864" s="159"/>
    </row>
    <row r="865" spans="4:6" x14ac:dyDescent="0.3">
      <c r="D865" s="432"/>
      <c r="E865" s="433"/>
      <c r="F865" s="159"/>
    </row>
    <row r="866" spans="4:6" x14ac:dyDescent="0.3">
      <c r="D866" s="432"/>
      <c r="E866" s="433"/>
      <c r="F866" s="159"/>
    </row>
    <row r="867" spans="4:6" x14ac:dyDescent="0.3">
      <c r="D867" s="432"/>
      <c r="E867" s="433"/>
      <c r="F867" s="159"/>
    </row>
    <row r="868" spans="4:6" x14ac:dyDescent="0.3">
      <c r="D868" s="432"/>
      <c r="E868" s="433"/>
      <c r="F868" s="159"/>
    </row>
    <row r="869" spans="4:6" x14ac:dyDescent="0.3">
      <c r="D869" s="432"/>
      <c r="E869" s="433"/>
      <c r="F869" s="159"/>
    </row>
    <row r="870" spans="4:6" x14ac:dyDescent="0.3">
      <c r="D870" s="432"/>
      <c r="E870" s="433"/>
      <c r="F870" s="159"/>
    </row>
    <row r="871" spans="4:6" x14ac:dyDescent="0.3">
      <c r="D871" s="432"/>
      <c r="E871" s="433"/>
      <c r="F871" s="159"/>
    </row>
    <row r="872" spans="4:6" x14ac:dyDescent="0.3">
      <c r="D872" s="432"/>
      <c r="E872" s="433"/>
      <c r="F872" s="159"/>
    </row>
    <row r="873" spans="4:6" x14ac:dyDescent="0.3">
      <c r="D873" s="432"/>
      <c r="E873" s="433"/>
      <c r="F873" s="159"/>
    </row>
    <row r="874" spans="4:6" x14ac:dyDescent="0.3">
      <c r="D874" s="432"/>
      <c r="E874" s="433"/>
      <c r="F874" s="159"/>
    </row>
    <row r="875" spans="4:6" x14ac:dyDescent="0.3">
      <c r="D875" s="432"/>
      <c r="E875" s="433"/>
      <c r="F875" s="159"/>
    </row>
    <row r="876" spans="4:6" x14ac:dyDescent="0.3">
      <c r="D876" s="432"/>
      <c r="E876" s="433"/>
      <c r="F876" s="159"/>
    </row>
    <row r="877" spans="4:6" x14ac:dyDescent="0.3">
      <c r="D877" s="432"/>
      <c r="E877" s="433"/>
      <c r="F877" s="159"/>
    </row>
    <row r="878" spans="4:6" x14ac:dyDescent="0.3">
      <c r="D878" s="432"/>
      <c r="E878" s="433"/>
      <c r="F878" s="159"/>
    </row>
    <row r="879" spans="4:6" x14ac:dyDescent="0.3">
      <c r="D879" s="432"/>
      <c r="E879" s="433"/>
      <c r="F879" s="159"/>
    </row>
    <row r="880" spans="4:6" x14ac:dyDescent="0.3">
      <c r="D880" s="432"/>
      <c r="E880" s="433"/>
      <c r="F880" s="159"/>
    </row>
    <row r="881" spans="4:6" x14ac:dyDescent="0.3">
      <c r="D881" s="432"/>
      <c r="E881" s="433"/>
      <c r="F881" s="159"/>
    </row>
    <row r="882" spans="4:6" x14ac:dyDescent="0.3">
      <c r="D882" s="432"/>
      <c r="E882" s="433"/>
      <c r="F882" s="159"/>
    </row>
    <row r="883" spans="4:6" x14ac:dyDescent="0.3">
      <c r="D883" s="432"/>
      <c r="E883" s="433"/>
      <c r="F883" s="159"/>
    </row>
    <row r="884" spans="4:6" x14ac:dyDescent="0.3">
      <c r="D884" s="432"/>
      <c r="E884" s="433"/>
      <c r="F884" s="159"/>
    </row>
    <row r="885" spans="4:6" x14ac:dyDescent="0.3">
      <c r="D885" s="432"/>
      <c r="E885" s="433"/>
      <c r="F885" s="159"/>
    </row>
    <row r="886" spans="4:6" x14ac:dyDescent="0.3">
      <c r="D886" s="432"/>
      <c r="E886" s="433"/>
      <c r="F886" s="159"/>
    </row>
    <row r="887" spans="4:6" x14ac:dyDescent="0.3">
      <c r="D887" s="432"/>
      <c r="E887" s="433"/>
      <c r="F887" s="159"/>
    </row>
    <row r="888" spans="4:6" x14ac:dyDescent="0.3">
      <c r="D888" s="432"/>
      <c r="E888" s="433"/>
      <c r="F888" s="159"/>
    </row>
    <row r="889" spans="4:6" x14ac:dyDescent="0.3">
      <c r="D889" s="432"/>
      <c r="E889" s="433"/>
      <c r="F889" s="159"/>
    </row>
    <row r="890" spans="4:6" x14ac:dyDescent="0.3">
      <c r="D890" s="432"/>
      <c r="E890" s="433"/>
      <c r="F890" s="159"/>
    </row>
    <row r="891" spans="4:6" x14ac:dyDescent="0.3">
      <c r="D891" s="432"/>
      <c r="E891" s="433"/>
      <c r="F891" s="159"/>
    </row>
    <row r="892" spans="4:6" x14ac:dyDescent="0.3">
      <c r="D892" s="432"/>
      <c r="E892" s="433"/>
      <c r="F892" s="159"/>
    </row>
    <row r="893" spans="4:6" x14ac:dyDescent="0.3">
      <c r="D893" s="432"/>
      <c r="E893" s="433"/>
      <c r="F893" s="159"/>
    </row>
    <row r="894" spans="4:6" x14ac:dyDescent="0.3">
      <c r="D894" s="432"/>
      <c r="E894" s="433"/>
      <c r="F894" s="159"/>
    </row>
    <row r="895" spans="4:6" x14ac:dyDescent="0.3">
      <c r="D895" s="432"/>
      <c r="E895" s="433"/>
      <c r="F895" s="159"/>
    </row>
    <row r="896" spans="4:6" x14ac:dyDescent="0.3">
      <c r="D896" s="432"/>
      <c r="E896" s="433"/>
      <c r="F896" s="159"/>
    </row>
    <row r="897" spans="4:6" x14ac:dyDescent="0.3">
      <c r="D897" s="432"/>
      <c r="E897" s="433"/>
      <c r="F897" s="159"/>
    </row>
    <row r="898" spans="4:6" x14ac:dyDescent="0.3">
      <c r="D898" s="432"/>
      <c r="E898" s="433"/>
      <c r="F898" s="159"/>
    </row>
    <row r="899" spans="4:6" x14ac:dyDescent="0.3">
      <c r="D899" s="432"/>
      <c r="E899" s="433"/>
      <c r="F899" s="159"/>
    </row>
    <row r="900" spans="4:6" x14ac:dyDescent="0.3">
      <c r="D900" s="432"/>
      <c r="E900" s="433"/>
      <c r="F900" s="159"/>
    </row>
    <row r="901" spans="4:6" x14ac:dyDescent="0.3">
      <c r="D901" s="432"/>
      <c r="E901" s="433"/>
      <c r="F901" s="159"/>
    </row>
    <row r="902" spans="4:6" x14ac:dyDescent="0.3">
      <c r="D902" s="432"/>
      <c r="E902" s="433"/>
      <c r="F902" s="159"/>
    </row>
    <row r="903" spans="4:6" x14ac:dyDescent="0.3">
      <c r="D903" s="432"/>
      <c r="E903" s="433"/>
      <c r="F903" s="159"/>
    </row>
    <row r="904" spans="4:6" x14ac:dyDescent="0.3">
      <c r="D904" s="432"/>
      <c r="E904" s="433"/>
      <c r="F904" s="159"/>
    </row>
    <row r="905" spans="4:6" x14ac:dyDescent="0.3">
      <c r="D905" s="432"/>
      <c r="E905" s="433"/>
      <c r="F905" s="159"/>
    </row>
    <row r="906" spans="4:6" x14ac:dyDescent="0.3">
      <c r="D906" s="432"/>
      <c r="E906" s="433"/>
      <c r="F906" s="159"/>
    </row>
    <row r="907" spans="4:6" x14ac:dyDescent="0.3">
      <c r="D907" s="432"/>
      <c r="E907" s="433"/>
      <c r="F907" s="159"/>
    </row>
    <row r="908" spans="4:6" x14ac:dyDescent="0.3">
      <c r="D908" s="432"/>
      <c r="E908" s="433"/>
      <c r="F908" s="159"/>
    </row>
    <row r="909" spans="4:6" x14ac:dyDescent="0.3">
      <c r="D909" s="432"/>
      <c r="E909" s="433"/>
      <c r="F909" s="159"/>
    </row>
    <row r="910" spans="4:6" x14ac:dyDescent="0.3">
      <c r="D910" s="432"/>
      <c r="E910" s="433"/>
      <c r="F910" s="159"/>
    </row>
    <row r="911" spans="4:6" x14ac:dyDescent="0.3">
      <c r="D911" s="432"/>
      <c r="E911" s="433"/>
      <c r="F911" s="159"/>
    </row>
    <row r="912" spans="4:6" x14ac:dyDescent="0.3">
      <c r="D912" s="432"/>
      <c r="E912" s="433"/>
      <c r="F912" s="159"/>
    </row>
    <row r="913" spans="4:6" x14ac:dyDescent="0.3">
      <c r="D913" s="432"/>
      <c r="E913" s="433"/>
      <c r="F913" s="159"/>
    </row>
    <row r="914" spans="4:6" x14ac:dyDescent="0.3">
      <c r="D914" s="432"/>
      <c r="E914" s="433"/>
      <c r="F914" s="159"/>
    </row>
    <row r="915" spans="4:6" x14ac:dyDescent="0.3">
      <c r="D915" s="432"/>
      <c r="E915" s="433"/>
      <c r="F915" s="159"/>
    </row>
    <row r="916" spans="4:6" x14ac:dyDescent="0.3">
      <c r="D916" s="432"/>
      <c r="E916" s="433"/>
      <c r="F916" s="159"/>
    </row>
    <row r="917" spans="4:6" x14ac:dyDescent="0.3">
      <c r="D917" s="432"/>
      <c r="E917" s="433"/>
      <c r="F917" s="159"/>
    </row>
    <row r="918" spans="4:6" x14ac:dyDescent="0.3">
      <c r="D918" s="432"/>
      <c r="E918" s="433"/>
      <c r="F918" s="159"/>
    </row>
    <row r="919" spans="4:6" x14ac:dyDescent="0.3">
      <c r="D919" s="432"/>
      <c r="E919" s="433"/>
      <c r="F919" s="159"/>
    </row>
    <row r="920" spans="4:6" x14ac:dyDescent="0.3">
      <c r="D920" s="432"/>
      <c r="E920" s="433"/>
      <c r="F920" s="159"/>
    </row>
    <row r="921" spans="4:6" x14ac:dyDescent="0.3">
      <c r="D921" s="432"/>
      <c r="E921" s="433"/>
      <c r="F921" s="159"/>
    </row>
    <row r="922" spans="4:6" x14ac:dyDescent="0.3">
      <c r="D922" s="432"/>
      <c r="E922" s="433"/>
      <c r="F922" s="159"/>
    </row>
    <row r="923" spans="4:6" x14ac:dyDescent="0.3">
      <c r="D923" s="432"/>
      <c r="E923" s="433"/>
      <c r="F923" s="159"/>
    </row>
    <row r="924" spans="4:6" x14ac:dyDescent="0.3">
      <c r="D924" s="432"/>
      <c r="E924" s="433"/>
      <c r="F924" s="159"/>
    </row>
    <row r="925" spans="4:6" x14ac:dyDescent="0.3">
      <c r="D925" s="432"/>
      <c r="E925" s="433"/>
      <c r="F925" s="159"/>
    </row>
    <row r="926" spans="4:6" x14ac:dyDescent="0.3">
      <c r="D926" s="432"/>
      <c r="E926" s="433"/>
      <c r="F926" s="159"/>
    </row>
    <row r="927" spans="4:6" x14ac:dyDescent="0.3">
      <c r="D927" s="432"/>
      <c r="E927" s="433"/>
      <c r="F927" s="159"/>
    </row>
    <row r="928" spans="4:6" x14ac:dyDescent="0.3">
      <c r="D928" s="432"/>
      <c r="E928" s="433"/>
      <c r="F928" s="159"/>
    </row>
    <row r="929" spans="4:6" x14ac:dyDescent="0.3">
      <c r="D929" s="432"/>
      <c r="E929" s="433"/>
      <c r="F929" s="159"/>
    </row>
    <row r="930" spans="4:6" x14ac:dyDescent="0.3">
      <c r="D930" s="432"/>
      <c r="E930" s="433"/>
      <c r="F930" s="159"/>
    </row>
    <row r="931" spans="4:6" x14ac:dyDescent="0.3">
      <c r="D931" s="432"/>
      <c r="E931" s="433"/>
      <c r="F931" s="159"/>
    </row>
    <row r="932" spans="4:6" x14ac:dyDescent="0.3">
      <c r="D932" s="432"/>
      <c r="E932" s="433"/>
      <c r="F932" s="159"/>
    </row>
    <row r="933" spans="4:6" x14ac:dyDescent="0.3">
      <c r="D933" s="432"/>
      <c r="E933" s="433"/>
      <c r="F933" s="159"/>
    </row>
    <row r="934" spans="4:6" x14ac:dyDescent="0.3">
      <c r="D934" s="432"/>
      <c r="E934" s="433"/>
      <c r="F934" s="159"/>
    </row>
    <row r="935" spans="4:6" x14ac:dyDescent="0.3">
      <c r="D935" s="432"/>
      <c r="E935" s="433"/>
      <c r="F935" s="159"/>
    </row>
    <row r="936" spans="4:6" x14ac:dyDescent="0.3">
      <c r="D936" s="432"/>
      <c r="E936" s="433"/>
      <c r="F936" s="159"/>
    </row>
    <row r="937" spans="4:6" x14ac:dyDescent="0.3">
      <c r="D937" s="432"/>
      <c r="E937" s="433"/>
      <c r="F937" s="159"/>
    </row>
    <row r="938" spans="4:6" x14ac:dyDescent="0.3">
      <c r="D938" s="432"/>
      <c r="E938" s="433"/>
      <c r="F938" s="159"/>
    </row>
    <row r="939" spans="4:6" x14ac:dyDescent="0.3">
      <c r="D939" s="432"/>
      <c r="E939" s="433"/>
      <c r="F939" s="159"/>
    </row>
    <row r="940" spans="4:6" x14ac:dyDescent="0.3">
      <c r="D940" s="432"/>
      <c r="E940" s="433"/>
      <c r="F940" s="159"/>
    </row>
    <row r="941" spans="4:6" x14ac:dyDescent="0.3">
      <c r="D941" s="432"/>
      <c r="E941" s="433"/>
      <c r="F941" s="159"/>
    </row>
    <row r="942" spans="4:6" x14ac:dyDescent="0.3">
      <c r="D942" s="432"/>
      <c r="E942" s="433"/>
      <c r="F942" s="159"/>
    </row>
    <row r="943" spans="4:6" x14ac:dyDescent="0.3">
      <c r="D943" s="432"/>
      <c r="E943" s="433"/>
      <c r="F943" s="159"/>
    </row>
    <row r="944" spans="4:6" x14ac:dyDescent="0.3">
      <c r="D944" s="432"/>
      <c r="E944" s="433"/>
      <c r="F944" s="159"/>
    </row>
    <row r="945" spans="4:6" x14ac:dyDescent="0.3">
      <c r="D945" s="432"/>
      <c r="E945" s="433"/>
      <c r="F945" s="159"/>
    </row>
    <row r="946" spans="4:6" x14ac:dyDescent="0.3">
      <c r="D946" s="432"/>
      <c r="E946" s="433"/>
      <c r="F946" s="159"/>
    </row>
    <row r="947" spans="4:6" x14ac:dyDescent="0.3">
      <c r="D947" s="432"/>
      <c r="E947" s="433"/>
      <c r="F947" s="159"/>
    </row>
    <row r="948" spans="4:6" x14ac:dyDescent="0.3">
      <c r="D948" s="432"/>
      <c r="E948" s="433"/>
      <c r="F948" s="159"/>
    </row>
    <row r="949" spans="4:6" x14ac:dyDescent="0.3">
      <c r="D949" s="432"/>
      <c r="E949" s="433"/>
      <c r="F949" s="159"/>
    </row>
    <row r="950" spans="4:6" x14ac:dyDescent="0.3">
      <c r="D950" s="432"/>
      <c r="E950" s="433"/>
      <c r="F950" s="159"/>
    </row>
    <row r="951" spans="4:6" x14ac:dyDescent="0.3">
      <c r="D951" s="432"/>
      <c r="E951" s="433"/>
      <c r="F951" s="159"/>
    </row>
    <row r="952" spans="4:6" x14ac:dyDescent="0.3">
      <c r="D952" s="432"/>
      <c r="E952" s="433"/>
      <c r="F952" s="159"/>
    </row>
    <row r="953" spans="4:6" x14ac:dyDescent="0.3">
      <c r="D953" s="432"/>
      <c r="E953" s="433"/>
      <c r="F953" s="159"/>
    </row>
    <row r="954" spans="4:6" x14ac:dyDescent="0.3">
      <c r="D954" s="432"/>
      <c r="E954" s="433"/>
      <c r="F954" s="159"/>
    </row>
    <row r="955" spans="4:6" x14ac:dyDescent="0.3">
      <c r="D955" s="432"/>
      <c r="E955" s="433"/>
      <c r="F955" s="159"/>
    </row>
    <row r="956" spans="4:6" x14ac:dyDescent="0.3">
      <c r="D956" s="432"/>
      <c r="E956" s="433"/>
      <c r="F956" s="159"/>
    </row>
    <row r="957" spans="4:6" x14ac:dyDescent="0.3">
      <c r="D957" s="432"/>
      <c r="E957" s="433"/>
      <c r="F957" s="159"/>
    </row>
    <row r="958" spans="4:6" x14ac:dyDescent="0.3">
      <c r="D958" s="432"/>
      <c r="E958" s="433"/>
      <c r="F958" s="159"/>
    </row>
    <row r="959" spans="4:6" x14ac:dyDescent="0.3">
      <c r="D959" s="432"/>
      <c r="E959" s="433"/>
      <c r="F959" s="159"/>
    </row>
    <row r="960" spans="4:6" x14ac:dyDescent="0.3">
      <c r="D960" s="432"/>
      <c r="E960" s="433"/>
      <c r="F960" s="159"/>
    </row>
    <row r="961" spans="4:6" x14ac:dyDescent="0.3">
      <c r="D961" s="432"/>
      <c r="E961" s="433"/>
      <c r="F961" s="159"/>
    </row>
    <row r="962" spans="4:6" x14ac:dyDescent="0.3">
      <c r="D962" s="432"/>
      <c r="E962" s="433"/>
      <c r="F962" s="159"/>
    </row>
    <row r="963" spans="4:6" x14ac:dyDescent="0.3">
      <c r="D963" s="432"/>
      <c r="E963" s="433"/>
      <c r="F963" s="159"/>
    </row>
    <row r="964" spans="4:6" x14ac:dyDescent="0.3">
      <c r="D964" s="432"/>
      <c r="E964" s="433"/>
      <c r="F964" s="159"/>
    </row>
    <row r="965" spans="4:6" x14ac:dyDescent="0.3">
      <c r="D965" s="432"/>
      <c r="E965" s="433"/>
      <c r="F965" s="159"/>
    </row>
    <row r="966" spans="4:6" x14ac:dyDescent="0.3">
      <c r="D966" s="432"/>
      <c r="E966" s="433"/>
      <c r="F966" s="159"/>
    </row>
    <row r="967" spans="4:6" x14ac:dyDescent="0.3">
      <c r="D967" s="432"/>
      <c r="E967" s="433"/>
      <c r="F967" s="159"/>
    </row>
    <row r="968" spans="4:6" x14ac:dyDescent="0.3">
      <c r="D968" s="432"/>
      <c r="E968" s="433"/>
      <c r="F968" s="159"/>
    </row>
    <row r="969" spans="4:6" x14ac:dyDescent="0.3">
      <c r="D969" s="432"/>
      <c r="E969" s="433"/>
      <c r="F969" s="159"/>
    </row>
    <row r="970" spans="4:6" x14ac:dyDescent="0.3">
      <c r="D970" s="432"/>
      <c r="E970" s="433"/>
      <c r="F970" s="159"/>
    </row>
    <row r="971" spans="4:6" x14ac:dyDescent="0.3">
      <c r="D971" s="432"/>
      <c r="E971" s="433"/>
      <c r="F971" s="159"/>
    </row>
    <row r="972" spans="4:6" x14ac:dyDescent="0.3">
      <c r="D972" s="432"/>
      <c r="E972" s="433"/>
      <c r="F972" s="159"/>
    </row>
    <row r="973" spans="4:6" x14ac:dyDescent="0.3">
      <c r="D973" s="432"/>
      <c r="E973" s="433"/>
      <c r="F973" s="159"/>
    </row>
    <row r="974" spans="4:6" x14ac:dyDescent="0.3">
      <c r="D974" s="432"/>
      <c r="E974" s="433"/>
      <c r="F974" s="159"/>
    </row>
    <row r="975" spans="4:6" x14ac:dyDescent="0.3">
      <c r="D975" s="432"/>
      <c r="E975" s="433"/>
      <c r="F975" s="159"/>
    </row>
    <row r="976" spans="4:6" x14ac:dyDescent="0.3">
      <c r="D976" s="432"/>
      <c r="E976" s="433"/>
      <c r="F976" s="159"/>
    </row>
    <row r="977" spans="4:6" x14ac:dyDescent="0.3">
      <c r="D977" s="432"/>
      <c r="E977" s="433"/>
      <c r="F977" s="159"/>
    </row>
    <row r="978" spans="4:6" x14ac:dyDescent="0.3">
      <c r="D978" s="432"/>
      <c r="E978" s="433"/>
      <c r="F978" s="159"/>
    </row>
    <row r="979" spans="4:6" x14ac:dyDescent="0.3">
      <c r="D979" s="432"/>
      <c r="E979" s="433"/>
      <c r="F979" s="159"/>
    </row>
    <row r="980" spans="4:6" x14ac:dyDescent="0.3">
      <c r="D980" s="432"/>
      <c r="E980" s="433"/>
      <c r="F980" s="159"/>
    </row>
    <row r="981" spans="4:6" x14ac:dyDescent="0.3">
      <c r="D981" s="432"/>
      <c r="E981" s="433"/>
      <c r="F981" s="159"/>
    </row>
    <row r="982" spans="4:6" x14ac:dyDescent="0.3">
      <c r="D982" s="432"/>
      <c r="E982" s="433"/>
      <c r="F982" s="159"/>
    </row>
    <row r="983" spans="4:6" x14ac:dyDescent="0.3">
      <c r="D983" s="432"/>
      <c r="E983" s="433"/>
      <c r="F983" s="159"/>
    </row>
    <row r="984" spans="4:6" x14ac:dyDescent="0.3">
      <c r="D984" s="432"/>
      <c r="E984" s="433"/>
      <c r="F984" s="159"/>
    </row>
    <row r="985" spans="4:6" x14ac:dyDescent="0.3">
      <c r="D985" s="432"/>
      <c r="E985" s="433"/>
      <c r="F985" s="159"/>
    </row>
    <row r="986" spans="4:6" x14ac:dyDescent="0.3">
      <c r="D986" s="432"/>
      <c r="E986" s="433"/>
      <c r="F986" s="159"/>
    </row>
    <row r="987" spans="4:6" x14ac:dyDescent="0.3">
      <c r="D987" s="432"/>
      <c r="E987" s="433"/>
      <c r="F987" s="159"/>
    </row>
    <row r="988" spans="4:6" x14ac:dyDescent="0.3">
      <c r="D988" s="432"/>
      <c r="E988" s="433"/>
      <c r="F988" s="159"/>
    </row>
    <row r="989" spans="4:6" x14ac:dyDescent="0.3">
      <c r="D989" s="432"/>
      <c r="E989" s="433"/>
      <c r="F989" s="159"/>
    </row>
    <row r="990" spans="4:6" x14ac:dyDescent="0.3">
      <c r="D990" s="432"/>
      <c r="E990" s="433"/>
      <c r="F990" s="159"/>
    </row>
    <row r="991" spans="4:6" x14ac:dyDescent="0.3">
      <c r="D991" s="432"/>
      <c r="E991" s="433"/>
      <c r="F991" s="159"/>
    </row>
    <row r="992" spans="4:6" x14ac:dyDescent="0.3">
      <c r="D992" s="432"/>
      <c r="E992" s="433"/>
      <c r="F992" s="159"/>
    </row>
    <row r="993" spans="4:6" x14ac:dyDescent="0.3">
      <c r="D993" s="432"/>
      <c r="E993" s="433"/>
      <c r="F993" s="159"/>
    </row>
    <row r="994" spans="4:6" x14ac:dyDescent="0.3">
      <c r="D994" s="432"/>
      <c r="E994" s="433"/>
      <c r="F994" s="159"/>
    </row>
    <row r="995" spans="4:6" x14ac:dyDescent="0.3">
      <c r="D995" s="432"/>
      <c r="E995" s="433"/>
      <c r="F995" s="159"/>
    </row>
    <row r="996" spans="4:6" x14ac:dyDescent="0.3">
      <c r="D996" s="432"/>
      <c r="E996" s="433"/>
      <c r="F996" s="159"/>
    </row>
    <row r="997" spans="4:6" x14ac:dyDescent="0.3">
      <c r="D997" s="432"/>
      <c r="E997" s="433"/>
      <c r="F997" s="159"/>
    </row>
    <row r="998" spans="4:6" x14ac:dyDescent="0.3">
      <c r="D998" s="432"/>
      <c r="E998" s="433"/>
      <c r="F998" s="159"/>
    </row>
    <row r="999" spans="4:6" x14ac:dyDescent="0.3">
      <c r="D999" s="432"/>
      <c r="E999" s="433"/>
      <c r="F999" s="159"/>
    </row>
    <row r="1000" spans="4:6" x14ac:dyDescent="0.3">
      <c r="D1000" s="432"/>
      <c r="E1000" s="433"/>
      <c r="F1000" s="159"/>
    </row>
    <row r="1001" spans="4:6" x14ac:dyDescent="0.3">
      <c r="D1001" s="432"/>
      <c r="E1001" s="433"/>
      <c r="F1001" s="159"/>
    </row>
    <row r="1002" spans="4:6" x14ac:dyDescent="0.3">
      <c r="D1002" s="432"/>
      <c r="E1002" s="433"/>
      <c r="F1002" s="159"/>
    </row>
    <row r="1003" spans="4:6" x14ac:dyDescent="0.3">
      <c r="D1003" s="432"/>
      <c r="E1003" s="433"/>
      <c r="F1003" s="159"/>
    </row>
    <row r="1004" spans="4:6" x14ac:dyDescent="0.3">
      <c r="D1004" s="432"/>
      <c r="E1004" s="433"/>
      <c r="F1004" s="159"/>
    </row>
    <row r="1005" spans="4:6" x14ac:dyDescent="0.3">
      <c r="D1005" s="432"/>
      <c r="E1005" s="433"/>
      <c r="F1005" s="159"/>
    </row>
    <row r="1006" spans="4:6" x14ac:dyDescent="0.3">
      <c r="D1006" s="432"/>
      <c r="E1006" s="433"/>
      <c r="F1006" s="159"/>
    </row>
    <row r="1007" spans="4:6" x14ac:dyDescent="0.3">
      <c r="D1007" s="432"/>
      <c r="E1007" s="433"/>
      <c r="F1007" s="159"/>
    </row>
    <row r="1008" spans="4:6" x14ac:dyDescent="0.3">
      <c r="D1008" s="432"/>
      <c r="E1008" s="433"/>
      <c r="F1008" s="159"/>
    </row>
    <row r="1009" spans="4:6" x14ac:dyDescent="0.3">
      <c r="D1009" s="432"/>
      <c r="E1009" s="433"/>
      <c r="F1009" s="159"/>
    </row>
    <row r="1010" spans="4:6" x14ac:dyDescent="0.3">
      <c r="D1010" s="432"/>
      <c r="E1010" s="433"/>
      <c r="F1010" s="159"/>
    </row>
    <row r="1011" spans="4:6" x14ac:dyDescent="0.3">
      <c r="D1011" s="432"/>
      <c r="E1011" s="433"/>
      <c r="F1011" s="159"/>
    </row>
    <row r="1012" spans="4:6" x14ac:dyDescent="0.3">
      <c r="D1012" s="432"/>
      <c r="E1012" s="433"/>
      <c r="F1012" s="159"/>
    </row>
    <row r="1013" spans="4:6" x14ac:dyDescent="0.3">
      <c r="D1013" s="432"/>
      <c r="E1013" s="433"/>
      <c r="F1013" s="159"/>
    </row>
    <row r="1014" spans="4:6" x14ac:dyDescent="0.3">
      <c r="D1014" s="432"/>
      <c r="E1014" s="433"/>
      <c r="F1014" s="159"/>
    </row>
    <row r="1015" spans="4:6" x14ac:dyDescent="0.3">
      <c r="D1015" s="432"/>
      <c r="E1015" s="433"/>
      <c r="F1015" s="159"/>
    </row>
    <row r="1016" spans="4:6" x14ac:dyDescent="0.3">
      <c r="D1016" s="432"/>
      <c r="E1016" s="433"/>
      <c r="F1016" s="159"/>
    </row>
    <row r="1017" spans="4:6" x14ac:dyDescent="0.3">
      <c r="D1017" s="432"/>
      <c r="E1017" s="433"/>
      <c r="F1017" s="159"/>
    </row>
    <row r="1018" spans="4:6" x14ac:dyDescent="0.3">
      <c r="D1018" s="432"/>
      <c r="E1018" s="433"/>
      <c r="F1018" s="159"/>
    </row>
    <row r="1019" spans="4:6" x14ac:dyDescent="0.3">
      <c r="D1019" s="432"/>
      <c r="E1019" s="433"/>
      <c r="F1019" s="159"/>
    </row>
    <row r="1020" spans="4:6" x14ac:dyDescent="0.3">
      <c r="D1020" s="432"/>
      <c r="E1020" s="433"/>
      <c r="F1020" s="159"/>
    </row>
    <row r="1021" spans="4:6" x14ac:dyDescent="0.3">
      <c r="D1021" s="432"/>
      <c r="E1021" s="433"/>
      <c r="F1021" s="159"/>
    </row>
    <row r="1022" spans="4:6" x14ac:dyDescent="0.3">
      <c r="D1022" s="432"/>
      <c r="E1022" s="433"/>
      <c r="F1022" s="159"/>
    </row>
    <row r="1023" spans="4:6" x14ac:dyDescent="0.3">
      <c r="D1023" s="432"/>
      <c r="E1023" s="433"/>
      <c r="F1023" s="159"/>
    </row>
    <row r="1024" spans="4:6" x14ac:dyDescent="0.3">
      <c r="D1024" s="432"/>
      <c r="E1024" s="433"/>
      <c r="F1024" s="159"/>
    </row>
    <row r="1025" spans="4:6" x14ac:dyDescent="0.3">
      <c r="D1025" s="432"/>
      <c r="E1025" s="433"/>
      <c r="F1025" s="159"/>
    </row>
    <row r="1026" spans="4:6" x14ac:dyDescent="0.3">
      <c r="D1026" s="432"/>
      <c r="E1026" s="433"/>
      <c r="F1026" s="159"/>
    </row>
    <row r="1027" spans="4:6" x14ac:dyDescent="0.3">
      <c r="D1027" s="432"/>
      <c r="E1027" s="433"/>
      <c r="F1027" s="159"/>
    </row>
    <row r="1028" spans="4:6" x14ac:dyDescent="0.3">
      <c r="D1028" s="432"/>
      <c r="E1028" s="433"/>
      <c r="F1028" s="159"/>
    </row>
    <row r="1029" spans="4:6" x14ac:dyDescent="0.3">
      <c r="D1029" s="432"/>
      <c r="E1029" s="433"/>
      <c r="F1029" s="159"/>
    </row>
    <row r="1030" spans="4:6" x14ac:dyDescent="0.3">
      <c r="D1030" s="432"/>
      <c r="E1030" s="433"/>
      <c r="F1030" s="159"/>
    </row>
    <row r="1031" spans="4:6" x14ac:dyDescent="0.3">
      <c r="D1031" s="432"/>
      <c r="E1031" s="433"/>
      <c r="F1031" s="159"/>
    </row>
    <row r="1032" spans="4:6" x14ac:dyDescent="0.3">
      <c r="D1032" s="432"/>
      <c r="E1032" s="433"/>
      <c r="F1032" s="159"/>
    </row>
    <row r="1033" spans="4:6" x14ac:dyDescent="0.3">
      <c r="D1033" s="432"/>
      <c r="E1033" s="433"/>
      <c r="F1033" s="159"/>
    </row>
    <row r="1034" spans="4:6" x14ac:dyDescent="0.3">
      <c r="D1034" s="432"/>
      <c r="E1034" s="433"/>
      <c r="F1034" s="159"/>
    </row>
    <row r="1035" spans="4:6" x14ac:dyDescent="0.3">
      <c r="D1035" s="432"/>
      <c r="E1035" s="433"/>
      <c r="F1035" s="159"/>
    </row>
    <row r="1036" spans="4:6" x14ac:dyDescent="0.3">
      <c r="D1036" s="432"/>
      <c r="E1036" s="433"/>
      <c r="F1036" s="159"/>
    </row>
    <row r="1037" spans="4:6" x14ac:dyDescent="0.3">
      <c r="D1037" s="432"/>
      <c r="E1037" s="433"/>
      <c r="F1037" s="159"/>
    </row>
    <row r="1038" spans="4:6" x14ac:dyDescent="0.3">
      <c r="D1038" s="432"/>
      <c r="E1038" s="433"/>
      <c r="F1038" s="159"/>
    </row>
    <row r="1039" spans="4:6" x14ac:dyDescent="0.3">
      <c r="D1039" s="432"/>
      <c r="E1039" s="433"/>
      <c r="F1039" s="159"/>
    </row>
    <row r="1040" spans="4:6" x14ac:dyDescent="0.3">
      <c r="D1040" s="432"/>
      <c r="E1040" s="433"/>
      <c r="F1040" s="159"/>
    </row>
    <row r="1041" spans="4:6" x14ac:dyDescent="0.3">
      <c r="D1041" s="432"/>
      <c r="E1041" s="433"/>
      <c r="F1041" s="159"/>
    </row>
    <row r="1042" spans="4:6" x14ac:dyDescent="0.3">
      <c r="D1042" s="432"/>
      <c r="E1042" s="433"/>
      <c r="F1042" s="159"/>
    </row>
    <row r="1043" spans="4:6" x14ac:dyDescent="0.3">
      <c r="D1043" s="432"/>
      <c r="E1043" s="433"/>
      <c r="F1043" s="159"/>
    </row>
    <row r="1044" spans="4:6" x14ac:dyDescent="0.3">
      <c r="D1044" s="432"/>
      <c r="E1044" s="433"/>
      <c r="F1044" s="159"/>
    </row>
    <row r="1045" spans="4:6" x14ac:dyDescent="0.3">
      <c r="D1045" s="432"/>
      <c r="E1045" s="433"/>
      <c r="F1045" s="159"/>
    </row>
    <row r="1046" spans="4:6" x14ac:dyDescent="0.3">
      <c r="D1046" s="432"/>
      <c r="E1046" s="433"/>
      <c r="F1046" s="159"/>
    </row>
    <row r="1047" spans="4:6" x14ac:dyDescent="0.3">
      <c r="D1047" s="432"/>
      <c r="E1047" s="433"/>
      <c r="F1047" s="159"/>
    </row>
    <row r="1048" spans="4:6" x14ac:dyDescent="0.3">
      <c r="D1048" s="432"/>
      <c r="E1048" s="433"/>
      <c r="F1048" s="159"/>
    </row>
    <row r="1049" spans="4:6" x14ac:dyDescent="0.3">
      <c r="D1049" s="432"/>
      <c r="E1049" s="433"/>
      <c r="F1049" s="159"/>
    </row>
    <row r="1050" spans="4:6" x14ac:dyDescent="0.3">
      <c r="D1050" s="432"/>
      <c r="E1050" s="433"/>
      <c r="F1050" s="159"/>
    </row>
    <row r="1051" spans="4:6" x14ac:dyDescent="0.3">
      <c r="D1051" s="432"/>
      <c r="E1051" s="433"/>
      <c r="F1051" s="159"/>
    </row>
    <row r="1052" spans="4:6" x14ac:dyDescent="0.3">
      <c r="D1052" s="432"/>
      <c r="E1052" s="433"/>
      <c r="F1052" s="159"/>
    </row>
    <row r="1053" spans="4:6" x14ac:dyDescent="0.3">
      <c r="D1053" s="432"/>
      <c r="E1053" s="433"/>
      <c r="F1053" s="159"/>
    </row>
    <row r="1054" spans="4:6" x14ac:dyDescent="0.3">
      <c r="D1054" s="432"/>
      <c r="E1054" s="433"/>
      <c r="F1054" s="159"/>
    </row>
    <row r="1055" spans="4:6" x14ac:dyDescent="0.3">
      <c r="D1055" s="432"/>
      <c r="E1055" s="433"/>
      <c r="F1055" s="159"/>
    </row>
    <row r="1056" spans="4:6" x14ac:dyDescent="0.3">
      <c r="D1056" s="432"/>
      <c r="E1056" s="433"/>
      <c r="F1056" s="159"/>
    </row>
    <row r="1057" spans="4:6" x14ac:dyDescent="0.3">
      <c r="D1057" s="432"/>
      <c r="E1057" s="433"/>
      <c r="F1057" s="159"/>
    </row>
    <row r="1058" spans="4:6" x14ac:dyDescent="0.3">
      <c r="D1058" s="432"/>
      <c r="E1058" s="433"/>
      <c r="F1058" s="159"/>
    </row>
    <row r="1059" spans="4:6" x14ac:dyDescent="0.3">
      <c r="D1059" s="432"/>
      <c r="E1059" s="433"/>
      <c r="F1059" s="159"/>
    </row>
    <row r="1060" spans="4:6" x14ac:dyDescent="0.3">
      <c r="D1060" s="432"/>
      <c r="E1060" s="433"/>
      <c r="F1060" s="159"/>
    </row>
    <row r="1061" spans="4:6" x14ac:dyDescent="0.3">
      <c r="D1061" s="432"/>
      <c r="E1061" s="433"/>
      <c r="F1061" s="159"/>
    </row>
    <row r="1062" spans="4:6" x14ac:dyDescent="0.3">
      <c r="D1062" s="432"/>
      <c r="E1062" s="433"/>
      <c r="F1062" s="159"/>
    </row>
    <row r="1063" spans="4:6" x14ac:dyDescent="0.3">
      <c r="D1063" s="432"/>
      <c r="E1063" s="433"/>
      <c r="F1063" s="159"/>
    </row>
    <row r="1064" spans="4:6" x14ac:dyDescent="0.3">
      <c r="D1064" s="432"/>
      <c r="E1064" s="433"/>
      <c r="F1064" s="159"/>
    </row>
    <row r="1065" spans="4:6" x14ac:dyDescent="0.3">
      <c r="D1065" s="432"/>
      <c r="E1065" s="433"/>
      <c r="F1065" s="159"/>
    </row>
    <row r="1066" spans="4:6" x14ac:dyDescent="0.3">
      <c r="D1066" s="432"/>
      <c r="E1066" s="433"/>
      <c r="F1066" s="159"/>
    </row>
    <row r="1067" spans="4:6" x14ac:dyDescent="0.3">
      <c r="D1067" s="432"/>
      <c r="E1067" s="433"/>
      <c r="F1067" s="159"/>
    </row>
    <row r="1068" spans="4:6" x14ac:dyDescent="0.3">
      <c r="D1068" s="432"/>
      <c r="E1068" s="433"/>
      <c r="F1068" s="159"/>
    </row>
    <row r="1069" spans="4:6" x14ac:dyDescent="0.3">
      <c r="D1069" s="432"/>
      <c r="E1069" s="433"/>
      <c r="F1069" s="159"/>
    </row>
    <row r="1070" spans="4:6" x14ac:dyDescent="0.3">
      <c r="D1070" s="432"/>
      <c r="E1070" s="433"/>
      <c r="F1070" s="159"/>
    </row>
    <row r="1071" spans="4:6" x14ac:dyDescent="0.3">
      <c r="D1071" s="432"/>
      <c r="E1071" s="433"/>
      <c r="F1071" s="159"/>
    </row>
    <row r="1072" spans="4:6" x14ac:dyDescent="0.3">
      <c r="D1072" s="432"/>
      <c r="E1072" s="433"/>
      <c r="F1072" s="159"/>
    </row>
    <row r="1073" spans="4:6" x14ac:dyDescent="0.3">
      <c r="D1073" s="432"/>
      <c r="E1073" s="433"/>
      <c r="F1073" s="159"/>
    </row>
    <row r="1074" spans="4:6" x14ac:dyDescent="0.3">
      <c r="D1074" s="432"/>
      <c r="E1074" s="433"/>
      <c r="F1074" s="159"/>
    </row>
    <row r="1075" spans="4:6" x14ac:dyDescent="0.3">
      <c r="D1075" s="432"/>
      <c r="E1075" s="433"/>
      <c r="F1075" s="159"/>
    </row>
    <row r="1076" spans="4:6" x14ac:dyDescent="0.3">
      <c r="D1076" s="432"/>
      <c r="E1076" s="433"/>
      <c r="F1076" s="159"/>
    </row>
    <row r="1077" spans="4:6" x14ac:dyDescent="0.3">
      <c r="D1077" s="432"/>
      <c r="E1077" s="433"/>
      <c r="F1077" s="159"/>
    </row>
    <row r="1078" spans="4:6" x14ac:dyDescent="0.3">
      <c r="D1078" s="432"/>
      <c r="E1078" s="433"/>
      <c r="F1078" s="159"/>
    </row>
    <row r="1079" spans="4:6" x14ac:dyDescent="0.3">
      <c r="D1079" s="432"/>
      <c r="E1079" s="433"/>
      <c r="F1079" s="159"/>
    </row>
    <row r="1080" spans="4:6" x14ac:dyDescent="0.3">
      <c r="D1080" s="432"/>
      <c r="E1080" s="433"/>
      <c r="F1080" s="159"/>
    </row>
    <row r="1081" spans="4:6" x14ac:dyDescent="0.3">
      <c r="D1081" s="432"/>
      <c r="E1081" s="433"/>
      <c r="F1081" s="159"/>
    </row>
    <row r="1082" spans="4:6" x14ac:dyDescent="0.3">
      <c r="D1082" s="432"/>
      <c r="E1082" s="433"/>
      <c r="F1082" s="159"/>
    </row>
    <row r="1083" spans="4:6" x14ac:dyDescent="0.3">
      <c r="D1083" s="432"/>
      <c r="E1083" s="433"/>
      <c r="F1083" s="159"/>
    </row>
    <row r="1084" spans="4:6" x14ac:dyDescent="0.3">
      <c r="D1084" s="432"/>
      <c r="E1084" s="433"/>
      <c r="F1084" s="159"/>
    </row>
    <row r="1085" spans="4:6" x14ac:dyDescent="0.3">
      <c r="D1085" s="432"/>
      <c r="E1085" s="433"/>
      <c r="F1085" s="159"/>
    </row>
    <row r="1086" spans="4:6" x14ac:dyDescent="0.3">
      <c r="D1086" s="432"/>
      <c r="E1086" s="433"/>
      <c r="F1086" s="159"/>
    </row>
    <row r="1087" spans="4:6" x14ac:dyDescent="0.3">
      <c r="D1087" s="432"/>
      <c r="E1087" s="433"/>
      <c r="F1087" s="159"/>
    </row>
    <row r="1088" spans="4:6" x14ac:dyDescent="0.3">
      <c r="D1088" s="432"/>
      <c r="E1088" s="433"/>
      <c r="F1088" s="159"/>
    </row>
    <row r="1089" spans="4:6" x14ac:dyDescent="0.3">
      <c r="D1089" s="432"/>
      <c r="E1089" s="433"/>
      <c r="F1089" s="159"/>
    </row>
    <row r="1090" spans="4:6" x14ac:dyDescent="0.3">
      <c r="D1090" s="432"/>
      <c r="E1090" s="433"/>
      <c r="F1090" s="159"/>
    </row>
    <row r="1091" spans="4:6" x14ac:dyDescent="0.3">
      <c r="D1091" s="432"/>
      <c r="E1091" s="433"/>
      <c r="F1091" s="159"/>
    </row>
    <row r="1092" spans="4:6" x14ac:dyDescent="0.3">
      <c r="D1092" s="432"/>
      <c r="E1092" s="433"/>
      <c r="F1092" s="159"/>
    </row>
    <row r="1093" spans="4:6" x14ac:dyDescent="0.3">
      <c r="D1093" s="432"/>
      <c r="E1093" s="433"/>
      <c r="F1093" s="159"/>
    </row>
    <row r="1094" spans="4:6" x14ac:dyDescent="0.3">
      <c r="D1094" s="432"/>
      <c r="E1094" s="433"/>
      <c r="F1094" s="159"/>
    </row>
    <row r="1095" spans="4:6" x14ac:dyDescent="0.3">
      <c r="D1095" s="432"/>
      <c r="E1095" s="433"/>
      <c r="F1095" s="159"/>
    </row>
    <row r="1096" spans="4:6" x14ac:dyDescent="0.3">
      <c r="D1096" s="432"/>
      <c r="E1096" s="433"/>
      <c r="F1096" s="159"/>
    </row>
    <row r="1097" spans="4:6" x14ac:dyDescent="0.3">
      <c r="D1097" s="432"/>
      <c r="E1097" s="433"/>
      <c r="F1097" s="159"/>
    </row>
    <row r="1098" spans="4:6" x14ac:dyDescent="0.3">
      <c r="D1098" s="432"/>
      <c r="E1098" s="433"/>
      <c r="F1098" s="159"/>
    </row>
    <row r="1099" spans="4:6" x14ac:dyDescent="0.3">
      <c r="D1099" s="432"/>
      <c r="E1099" s="433"/>
      <c r="F1099" s="159"/>
    </row>
    <row r="1100" spans="4:6" x14ac:dyDescent="0.3">
      <c r="D1100" s="432"/>
      <c r="E1100" s="433"/>
      <c r="F1100" s="159"/>
    </row>
    <row r="1101" spans="4:6" x14ac:dyDescent="0.3">
      <c r="D1101" s="432"/>
      <c r="E1101" s="433"/>
      <c r="F1101" s="159"/>
    </row>
    <row r="1102" spans="4:6" x14ac:dyDescent="0.3">
      <c r="D1102" s="432"/>
      <c r="E1102" s="433"/>
      <c r="F1102" s="159"/>
    </row>
    <row r="1103" spans="4:6" x14ac:dyDescent="0.3">
      <c r="D1103" s="432"/>
      <c r="E1103" s="433"/>
      <c r="F1103" s="159"/>
    </row>
    <row r="1104" spans="4:6" x14ac:dyDescent="0.3">
      <c r="D1104" s="432"/>
      <c r="E1104" s="433"/>
      <c r="F1104" s="159"/>
    </row>
    <row r="1105" spans="4:6" x14ac:dyDescent="0.3">
      <c r="D1105" s="432"/>
      <c r="E1105" s="433"/>
      <c r="F1105" s="159"/>
    </row>
    <row r="1106" spans="4:6" x14ac:dyDescent="0.3">
      <c r="D1106" s="432"/>
      <c r="E1106" s="433"/>
      <c r="F1106" s="159"/>
    </row>
    <row r="1107" spans="4:6" x14ac:dyDescent="0.3">
      <c r="D1107" s="432"/>
      <c r="E1107" s="433"/>
      <c r="F1107" s="159"/>
    </row>
    <row r="1108" spans="4:6" x14ac:dyDescent="0.3">
      <c r="D1108" s="432"/>
      <c r="E1108" s="433"/>
      <c r="F1108" s="159"/>
    </row>
    <row r="1109" spans="4:6" x14ac:dyDescent="0.3">
      <c r="D1109" s="432"/>
      <c r="E1109" s="433"/>
      <c r="F1109" s="159"/>
    </row>
    <row r="1110" spans="4:6" x14ac:dyDescent="0.3">
      <c r="D1110" s="432"/>
      <c r="E1110" s="433"/>
      <c r="F1110" s="159"/>
    </row>
    <row r="1111" spans="4:6" x14ac:dyDescent="0.3">
      <c r="D1111" s="432"/>
      <c r="E1111" s="433"/>
      <c r="F1111" s="159"/>
    </row>
    <row r="1112" spans="4:6" x14ac:dyDescent="0.3">
      <c r="D1112" s="432"/>
      <c r="E1112" s="433"/>
      <c r="F1112" s="159"/>
    </row>
    <row r="1113" spans="4:6" x14ac:dyDescent="0.3">
      <c r="D1113" s="432"/>
      <c r="E1113" s="433"/>
      <c r="F1113" s="159"/>
    </row>
    <row r="1114" spans="4:6" x14ac:dyDescent="0.3">
      <c r="D1114" s="432"/>
      <c r="E1114" s="433"/>
      <c r="F1114" s="159"/>
    </row>
    <row r="1115" spans="4:6" x14ac:dyDescent="0.3">
      <c r="D1115" s="432"/>
      <c r="E1115" s="433"/>
      <c r="F1115" s="159"/>
    </row>
    <row r="1116" spans="4:6" x14ac:dyDescent="0.3">
      <c r="D1116" s="432"/>
      <c r="E1116" s="433"/>
      <c r="F1116" s="159"/>
    </row>
    <row r="1117" spans="4:6" x14ac:dyDescent="0.3">
      <c r="D1117" s="432"/>
      <c r="E1117" s="433"/>
      <c r="F1117" s="159"/>
    </row>
    <row r="1118" spans="4:6" x14ac:dyDescent="0.3">
      <c r="D1118" s="432"/>
      <c r="E1118" s="433"/>
      <c r="F1118" s="159"/>
    </row>
    <row r="1119" spans="4:6" x14ac:dyDescent="0.3">
      <c r="D1119" s="432"/>
      <c r="E1119" s="433"/>
      <c r="F1119" s="159"/>
    </row>
    <row r="1120" spans="4:6" x14ac:dyDescent="0.3">
      <c r="D1120" s="432"/>
      <c r="E1120" s="433"/>
      <c r="F1120" s="159"/>
    </row>
    <row r="1121" spans="4:6" x14ac:dyDescent="0.3">
      <c r="D1121" s="432"/>
      <c r="E1121" s="433"/>
      <c r="F1121" s="159"/>
    </row>
    <row r="1122" spans="4:6" x14ac:dyDescent="0.3">
      <c r="D1122" s="432"/>
      <c r="E1122" s="433"/>
      <c r="F1122" s="159"/>
    </row>
    <row r="1123" spans="4:6" x14ac:dyDescent="0.3">
      <c r="D1123" s="432"/>
      <c r="E1123" s="433"/>
      <c r="F1123" s="159"/>
    </row>
    <row r="1124" spans="4:6" x14ac:dyDescent="0.3">
      <c r="D1124" s="432"/>
      <c r="E1124" s="433"/>
      <c r="F1124" s="159"/>
    </row>
    <row r="1125" spans="4:6" x14ac:dyDescent="0.3">
      <c r="D1125" s="432"/>
      <c r="E1125" s="433"/>
      <c r="F1125" s="159"/>
    </row>
    <row r="1126" spans="4:6" x14ac:dyDescent="0.3">
      <c r="D1126" s="432"/>
      <c r="E1126" s="433"/>
      <c r="F1126" s="159"/>
    </row>
    <row r="1127" spans="4:6" x14ac:dyDescent="0.3">
      <c r="D1127" s="432"/>
      <c r="E1127" s="433"/>
      <c r="F1127" s="159"/>
    </row>
    <row r="1128" spans="4:6" x14ac:dyDescent="0.3">
      <c r="D1128" s="432"/>
      <c r="E1128" s="433"/>
      <c r="F1128" s="159"/>
    </row>
    <row r="1129" spans="4:6" x14ac:dyDescent="0.3">
      <c r="D1129" s="432"/>
      <c r="E1129" s="433"/>
      <c r="F1129" s="159"/>
    </row>
    <row r="1130" spans="4:6" x14ac:dyDescent="0.3">
      <c r="D1130" s="432"/>
      <c r="E1130" s="433"/>
      <c r="F1130" s="159"/>
    </row>
    <row r="1131" spans="4:6" x14ac:dyDescent="0.3">
      <c r="D1131" s="432"/>
      <c r="E1131" s="433"/>
      <c r="F1131" s="159"/>
    </row>
    <row r="1132" spans="4:6" x14ac:dyDescent="0.3">
      <c r="D1132" s="432"/>
      <c r="E1132" s="433"/>
      <c r="F1132" s="159"/>
    </row>
    <row r="1133" spans="4:6" x14ac:dyDescent="0.3">
      <c r="D1133" s="432"/>
      <c r="E1133" s="433"/>
      <c r="F1133" s="159"/>
    </row>
    <row r="1134" spans="4:6" x14ac:dyDescent="0.3">
      <c r="D1134" s="432"/>
      <c r="E1134" s="433"/>
      <c r="F1134" s="159"/>
    </row>
    <row r="1135" spans="4:6" x14ac:dyDescent="0.3">
      <c r="D1135" s="432"/>
      <c r="E1135" s="433"/>
      <c r="F1135" s="159"/>
    </row>
    <row r="1136" spans="4:6" x14ac:dyDescent="0.3">
      <c r="D1136" s="432"/>
      <c r="E1136" s="433"/>
      <c r="F1136" s="159"/>
    </row>
    <row r="1137" spans="4:6" x14ac:dyDescent="0.3">
      <c r="D1137" s="432"/>
      <c r="E1137" s="433"/>
      <c r="F1137" s="159"/>
    </row>
    <row r="1138" spans="4:6" x14ac:dyDescent="0.3">
      <c r="D1138" s="432"/>
      <c r="E1138" s="433"/>
      <c r="F1138" s="159"/>
    </row>
    <row r="1139" spans="4:6" x14ac:dyDescent="0.3">
      <c r="D1139" s="432"/>
      <c r="E1139" s="433"/>
      <c r="F1139" s="159"/>
    </row>
    <row r="1140" spans="4:6" x14ac:dyDescent="0.3">
      <c r="D1140" s="432"/>
      <c r="E1140" s="433"/>
      <c r="F1140" s="159"/>
    </row>
    <row r="1141" spans="4:6" x14ac:dyDescent="0.3">
      <c r="D1141" s="432"/>
      <c r="E1141" s="433"/>
      <c r="F1141" s="159"/>
    </row>
    <row r="1142" spans="4:6" x14ac:dyDescent="0.3">
      <c r="D1142" s="432"/>
      <c r="E1142" s="433"/>
      <c r="F1142" s="159"/>
    </row>
    <row r="1143" spans="4:6" x14ac:dyDescent="0.3">
      <c r="D1143" s="432"/>
      <c r="E1143" s="433"/>
      <c r="F1143" s="159"/>
    </row>
    <row r="1144" spans="4:6" x14ac:dyDescent="0.3">
      <c r="D1144" s="432"/>
      <c r="E1144" s="433"/>
      <c r="F1144" s="159"/>
    </row>
    <row r="1145" spans="4:6" x14ac:dyDescent="0.3">
      <c r="D1145" s="432"/>
      <c r="E1145" s="433"/>
      <c r="F1145" s="159"/>
    </row>
    <row r="1146" spans="4:6" x14ac:dyDescent="0.3">
      <c r="D1146" s="432"/>
      <c r="E1146" s="433"/>
      <c r="F1146" s="159"/>
    </row>
    <row r="1147" spans="4:6" x14ac:dyDescent="0.3">
      <c r="D1147" s="432"/>
      <c r="E1147" s="433"/>
      <c r="F1147" s="159"/>
    </row>
    <row r="1148" spans="4:6" x14ac:dyDescent="0.3">
      <c r="D1148" s="432"/>
      <c r="E1148" s="433"/>
      <c r="F1148" s="159"/>
    </row>
    <row r="1149" spans="4:6" x14ac:dyDescent="0.3">
      <c r="D1149" s="432"/>
      <c r="E1149" s="433"/>
      <c r="F1149" s="159"/>
    </row>
    <row r="1150" spans="4:6" x14ac:dyDescent="0.3">
      <c r="D1150" s="432"/>
      <c r="E1150" s="433"/>
      <c r="F1150" s="159"/>
    </row>
    <row r="1151" spans="4:6" x14ac:dyDescent="0.3">
      <c r="D1151" s="432"/>
      <c r="E1151" s="433"/>
      <c r="F1151" s="159"/>
    </row>
    <row r="1152" spans="4:6" x14ac:dyDescent="0.3">
      <c r="D1152" s="432"/>
      <c r="E1152" s="433"/>
      <c r="F1152" s="159"/>
    </row>
    <row r="1153" spans="4:6" x14ac:dyDescent="0.3">
      <c r="D1153" s="432"/>
      <c r="E1153" s="433"/>
      <c r="F1153" s="159"/>
    </row>
    <row r="1154" spans="4:6" x14ac:dyDescent="0.3">
      <c r="D1154" s="432"/>
      <c r="E1154" s="433"/>
      <c r="F1154" s="159"/>
    </row>
    <row r="1155" spans="4:6" x14ac:dyDescent="0.3">
      <c r="D1155" s="432"/>
      <c r="E1155" s="433"/>
      <c r="F1155" s="159"/>
    </row>
    <row r="1156" spans="4:6" x14ac:dyDescent="0.3">
      <c r="D1156" s="432"/>
      <c r="E1156" s="433"/>
      <c r="F1156" s="159"/>
    </row>
    <row r="1157" spans="4:6" x14ac:dyDescent="0.3">
      <c r="D1157" s="432"/>
      <c r="E1157" s="433"/>
      <c r="F1157" s="159"/>
    </row>
    <row r="1158" spans="4:6" x14ac:dyDescent="0.3">
      <c r="D1158" s="432"/>
      <c r="E1158" s="433"/>
      <c r="F1158" s="159"/>
    </row>
    <row r="1159" spans="4:6" x14ac:dyDescent="0.3">
      <c r="D1159" s="432"/>
      <c r="E1159" s="433"/>
      <c r="F1159" s="159"/>
    </row>
    <row r="1160" spans="4:6" x14ac:dyDescent="0.3">
      <c r="D1160" s="432"/>
      <c r="E1160" s="433"/>
      <c r="F1160" s="159"/>
    </row>
    <row r="1161" spans="4:6" x14ac:dyDescent="0.3">
      <c r="D1161" s="432"/>
      <c r="E1161" s="433"/>
      <c r="F1161" s="159"/>
    </row>
    <row r="1162" spans="4:6" x14ac:dyDescent="0.3">
      <c r="D1162" s="432"/>
      <c r="E1162" s="433"/>
      <c r="F1162" s="159"/>
    </row>
    <row r="1163" spans="4:6" x14ac:dyDescent="0.3">
      <c r="D1163" s="432"/>
      <c r="E1163" s="433"/>
      <c r="F1163" s="159"/>
    </row>
    <row r="1164" spans="4:6" x14ac:dyDescent="0.3">
      <c r="D1164" s="432"/>
      <c r="E1164" s="433"/>
      <c r="F1164" s="159"/>
    </row>
    <row r="1165" spans="4:6" x14ac:dyDescent="0.3">
      <c r="D1165" s="432"/>
      <c r="E1165" s="433"/>
      <c r="F1165" s="159"/>
    </row>
    <row r="1166" spans="4:6" x14ac:dyDescent="0.3">
      <c r="D1166" s="432"/>
      <c r="E1166" s="433"/>
      <c r="F1166" s="159"/>
    </row>
    <row r="1167" spans="4:6" x14ac:dyDescent="0.3">
      <c r="D1167" s="432"/>
      <c r="E1167" s="433"/>
      <c r="F1167" s="159"/>
    </row>
    <row r="1168" spans="4:6" x14ac:dyDescent="0.3">
      <c r="D1168" s="432"/>
      <c r="E1168" s="433"/>
      <c r="F1168" s="159"/>
    </row>
    <row r="1169" spans="4:6" x14ac:dyDescent="0.3">
      <c r="D1169" s="432"/>
      <c r="E1169" s="433"/>
      <c r="F1169" s="159"/>
    </row>
    <row r="1170" spans="4:6" x14ac:dyDescent="0.3">
      <c r="D1170" s="432"/>
      <c r="E1170" s="433"/>
      <c r="F1170" s="159"/>
    </row>
    <row r="1171" spans="4:6" x14ac:dyDescent="0.3">
      <c r="D1171" s="432"/>
      <c r="E1171" s="433"/>
      <c r="F1171" s="159"/>
    </row>
    <row r="1172" spans="4:6" x14ac:dyDescent="0.3">
      <c r="D1172" s="432"/>
      <c r="E1172" s="433"/>
      <c r="F1172" s="159"/>
    </row>
    <row r="1173" spans="4:6" x14ac:dyDescent="0.3">
      <c r="D1173" s="432"/>
      <c r="E1173" s="433"/>
      <c r="F1173" s="159"/>
    </row>
    <row r="1174" spans="4:6" x14ac:dyDescent="0.3">
      <c r="D1174" s="432"/>
      <c r="E1174" s="433"/>
      <c r="F1174" s="159"/>
    </row>
    <row r="1175" spans="4:6" x14ac:dyDescent="0.3">
      <c r="D1175" s="432"/>
      <c r="E1175" s="433"/>
      <c r="F1175" s="159"/>
    </row>
    <row r="1176" spans="4:6" x14ac:dyDescent="0.3">
      <c r="D1176" s="432"/>
      <c r="E1176" s="433"/>
      <c r="F1176" s="159"/>
    </row>
    <row r="1177" spans="4:6" x14ac:dyDescent="0.3">
      <c r="D1177" s="432"/>
      <c r="E1177" s="433"/>
      <c r="F1177" s="159"/>
    </row>
    <row r="1178" spans="4:6" x14ac:dyDescent="0.3">
      <c r="D1178" s="432"/>
      <c r="E1178" s="433"/>
      <c r="F1178" s="159"/>
    </row>
    <row r="1179" spans="4:6" x14ac:dyDescent="0.3">
      <c r="D1179" s="432"/>
      <c r="E1179" s="433"/>
      <c r="F1179" s="159"/>
    </row>
    <row r="1180" spans="4:6" x14ac:dyDescent="0.3">
      <c r="D1180" s="432"/>
      <c r="E1180" s="433"/>
      <c r="F1180" s="159"/>
    </row>
    <row r="1181" spans="4:6" x14ac:dyDescent="0.3">
      <c r="D1181" s="432"/>
      <c r="E1181" s="433"/>
      <c r="F1181" s="159"/>
    </row>
    <row r="1182" spans="4:6" x14ac:dyDescent="0.3">
      <c r="D1182" s="432"/>
      <c r="E1182" s="433"/>
      <c r="F1182" s="159"/>
    </row>
    <row r="1183" spans="4:6" x14ac:dyDescent="0.3">
      <c r="D1183" s="432"/>
      <c r="E1183" s="433"/>
      <c r="F1183" s="159"/>
    </row>
    <row r="1184" spans="4:6" x14ac:dyDescent="0.3">
      <c r="D1184" s="432"/>
      <c r="E1184" s="433"/>
      <c r="F1184" s="159"/>
    </row>
    <row r="1185" spans="4:6" x14ac:dyDescent="0.3">
      <c r="D1185" s="432"/>
      <c r="E1185" s="433"/>
      <c r="F1185" s="159"/>
    </row>
    <row r="1186" spans="4:6" x14ac:dyDescent="0.3">
      <c r="D1186" s="432"/>
      <c r="E1186" s="433"/>
      <c r="F1186" s="159"/>
    </row>
    <row r="1187" spans="4:6" x14ac:dyDescent="0.3">
      <c r="D1187" s="432"/>
      <c r="E1187" s="433"/>
      <c r="F1187" s="159"/>
    </row>
    <row r="1188" spans="4:6" x14ac:dyDescent="0.3">
      <c r="D1188" s="432"/>
      <c r="E1188" s="433"/>
      <c r="F1188" s="159"/>
    </row>
    <row r="1189" spans="4:6" x14ac:dyDescent="0.3">
      <c r="D1189" s="432"/>
      <c r="E1189" s="433"/>
      <c r="F1189" s="159"/>
    </row>
    <row r="1190" spans="4:6" x14ac:dyDescent="0.3">
      <c r="D1190" s="432"/>
      <c r="E1190" s="433"/>
      <c r="F1190" s="159"/>
    </row>
    <row r="1191" spans="4:6" x14ac:dyDescent="0.3">
      <c r="D1191" s="432"/>
      <c r="E1191" s="433"/>
      <c r="F1191" s="159"/>
    </row>
    <row r="1192" spans="4:6" x14ac:dyDescent="0.3">
      <c r="D1192" s="432"/>
      <c r="E1192" s="433"/>
      <c r="F1192" s="159"/>
    </row>
    <row r="1193" spans="4:6" x14ac:dyDescent="0.3">
      <c r="D1193" s="432"/>
      <c r="E1193" s="433"/>
      <c r="F1193" s="159"/>
    </row>
    <row r="1194" spans="4:6" x14ac:dyDescent="0.3">
      <c r="D1194" s="432"/>
      <c r="E1194" s="433"/>
      <c r="F1194" s="159"/>
    </row>
    <row r="1195" spans="4:6" x14ac:dyDescent="0.3">
      <c r="D1195" s="432"/>
      <c r="E1195" s="433"/>
      <c r="F1195" s="159"/>
    </row>
    <row r="1196" spans="4:6" x14ac:dyDescent="0.3">
      <c r="D1196" s="432"/>
      <c r="E1196" s="433"/>
      <c r="F1196" s="159"/>
    </row>
    <row r="1197" spans="4:6" x14ac:dyDescent="0.3">
      <c r="D1197" s="432"/>
      <c r="E1197" s="433"/>
      <c r="F1197" s="159"/>
    </row>
    <row r="1198" spans="4:6" x14ac:dyDescent="0.3">
      <c r="D1198" s="432"/>
      <c r="E1198" s="433"/>
      <c r="F1198" s="159"/>
    </row>
    <row r="1199" spans="4:6" x14ac:dyDescent="0.3">
      <c r="D1199" s="432"/>
      <c r="E1199" s="433"/>
      <c r="F1199" s="159"/>
    </row>
    <row r="1200" spans="4:6" x14ac:dyDescent="0.3">
      <c r="D1200" s="432"/>
      <c r="E1200" s="433"/>
      <c r="F1200" s="159"/>
    </row>
    <row r="1201" spans="4:6" x14ac:dyDescent="0.3">
      <c r="D1201" s="432"/>
      <c r="E1201" s="433"/>
      <c r="F1201" s="159"/>
    </row>
    <row r="1202" spans="4:6" x14ac:dyDescent="0.3">
      <c r="D1202" s="432"/>
      <c r="E1202" s="433"/>
      <c r="F1202" s="159"/>
    </row>
    <row r="1203" spans="4:6" x14ac:dyDescent="0.3">
      <c r="D1203" s="432"/>
      <c r="E1203" s="433"/>
      <c r="F1203" s="159"/>
    </row>
    <row r="1204" spans="4:6" x14ac:dyDescent="0.3">
      <c r="D1204" s="432"/>
      <c r="E1204" s="433"/>
      <c r="F1204" s="159"/>
    </row>
    <row r="1205" spans="4:6" x14ac:dyDescent="0.3">
      <c r="D1205" s="432"/>
      <c r="E1205" s="433"/>
      <c r="F1205" s="159"/>
    </row>
    <row r="1206" spans="4:6" x14ac:dyDescent="0.3">
      <c r="D1206" s="432"/>
      <c r="E1206" s="433"/>
      <c r="F1206" s="159"/>
    </row>
    <row r="1207" spans="4:6" x14ac:dyDescent="0.3">
      <c r="D1207" s="432"/>
      <c r="E1207" s="433"/>
      <c r="F1207" s="159"/>
    </row>
    <row r="1208" spans="4:6" x14ac:dyDescent="0.3">
      <c r="D1208" s="432"/>
      <c r="E1208" s="433"/>
      <c r="F1208" s="159"/>
    </row>
    <row r="1209" spans="4:6" x14ac:dyDescent="0.3">
      <c r="D1209" s="432"/>
      <c r="E1209" s="433"/>
      <c r="F1209" s="159"/>
    </row>
    <row r="1210" spans="4:6" x14ac:dyDescent="0.3">
      <c r="D1210" s="432"/>
      <c r="E1210" s="433"/>
      <c r="F1210" s="159"/>
    </row>
    <row r="1211" spans="4:6" x14ac:dyDescent="0.3">
      <c r="D1211" s="432"/>
      <c r="E1211" s="433"/>
      <c r="F1211" s="159"/>
    </row>
    <row r="1212" spans="4:6" x14ac:dyDescent="0.3">
      <c r="D1212" s="432"/>
      <c r="E1212" s="433"/>
      <c r="F1212" s="159"/>
    </row>
    <row r="1213" spans="4:6" x14ac:dyDescent="0.3">
      <c r="D1213" s="432"/>
      <c r="E1213" s="433"/>
      <c r="F1213" s="159"/>
    </row>
    <row r="1214" spans="4:6" x14ac:dyDescent="0.3">
      <c r="D1214" s="432"/>
      <c r="E1214" s="433"/>
      <c r="F1214" s="159"/>
    </row>
    <row r="1215" spans="4:6" x14ac:dyDescent="0.3">
      <c r="D1215" s="432"/>
      <c r="E1215" s="433"/>
      <c r="F1215" s="159"/>
    </row>
    <row r="1216" spans="4:6" x14ac:dyDescent="0.3">
      <c r="D1216" s="432"/>
      <c r="E1216" s="433"/>
      <c r="F1216" s="159"/>
    </row>
    <row r="1217" spans="4:6" x14ac:dyDescent="0.3">
      <c r="D1217" s="432"/>
      <c r="E1217" s="433"/>
      <c r="F1217" s="159"/>
    </row>
    <row r="1218" spans="4:6" x14ac:dyDescent="0.3">
      <c r="D1218" s="432"/>
      <c r="E1218" s="433"/>
      <c r="F1218" s="159"/>
    </row>
    <row r="1219" spans="4:6" x14ac:dyDescent="0.3">
      <c r="D1219" s="432"/>
      <c r="E1219" s="433"/>
      <c r="F1219" s="159"/>
    </row>
    <row r="1220" spans="4:6" x14ac:dyDescent="0.3">
      <c r="D1220" s="432"/>
      <c r="E1220" s="433"/>
      <c r="F1220" s="159"/>
    </row>
    <row r="1221" spans="4:6" x14ac:dyDescent="0.3">
      <c r="D1221" s="432"/>
      <c r="E1221" s="433"/>
      <c r="F1221" s="159"/>
    </row>
    <row r="1222" spans="4:6" x14ac:dyDescent="0.3">
      <c r="D1222" s="432"/>
      <c r="E1222" s="433"/>
      <c r="F1222" s="159"/>
    </row>
    <row r="1223" spans="4:6" x14ac:dyDescent="0.3">
      <c r="D1223" s="432"/>
      <c r="E1223" s="433"/>
      <c r="F1223" s="159"/>
    </row>
    <row r="1224" spans="4:6" x14ac:dyDescent="0.3">
      <c r="D1224" s="432"/>
      <c r="E1224" s="433"/>
      <c r="F1224" s="159"/>
    </row>
    <row r="1225" spans="4:6" x14ac:dyDescent="0.3">
      <c r="D1225" s="432"/>
      <c r="E1225" s="433"/>
      <c r="F1225" s="159"/>
    </row>
    <row r="1226" spans="4:6" x14ac:dyDescent="0.3">
      <c r="D1226" s="432"/>
      <c r="E1226" s="433"/>
      <c r="F1226" s="159"/>
    </row>
    <row r="1227" spans="4:6" x14ac:dyDescent="0.3">
      <c r="D1227" s="432"/>
      <c r="E1227" s="433"/>
      <c r="F1227" s="159"/>
    </row>
    <row r="1228" spans="4:6" x14ac:dyDescent="0.3">
      <c r="D1228" s="432"/>
      <c r="E1228" s="433"/>
      <c r="F1228" s="159"/>
    </row>
    <row r="1229" spans="4:6" x14ac:dyDescent="0.3">
      <c r="D1229" s="432"/>
      <c r="E1229" s="433"/>
      <c r="F1229" s="159"/>
    </row>
    <row r="1230" spans="4:6" x14ac:dyDescent="0.3">
      <c r="D1230" s="432"/>
      <c r="E1230" s="433"/>
      <c r="F1230" s="159"/>
    </row>
    <row r="1231" spans="4:6" x14ac:dyDescent="0.3">
      <c r="D1231" s="432"/>
      <c r="E1231" s="433"/>
      <c r="F1231" s="159"/>
    </row>
    <row r="1232" spans="4:6" x14ac:dyDescent="0.3">
      <c r="D1232" s="432"/>
      <c r="E1232" s="433"/>
      <c r="F1232" s="159"/>
    </row>
    <row r="1233" spans="4:6" x14ac:dyDescent="0.3">
      <c r="D1233" s="432"/>
      <c r="E1233" s="433"/>
      <c r="F1233" s="159"/>
    </row>
    <row r="1234" spans="4:6" x14ac:dyDescent="0.3">
      <c r="D1234" s="432"/>
      <c r="E1234" s="433"/>
      <c r="F1234" s="159"/>
    </row>
    <row r="1235" spans="4:6" x14ac:dyDescent="0.3">
      <c r="D1235" s="432"/>
      <c r="E1235" s="433"/>
      <c r="F1235" s="159"/>
    </row>
    <row r="1236" spans="4:6" x14ac:dyDescent="0.3">
      <c r="D1236" s="432"/>
      <c r="E1236" s="433"/>
      <c r="F1236" s="159"/>
    </row>
    <row r="1237" spans="4:6" x14ac:dyDescent="0.3">
      <c r="D1237" s="432"/>
      <c r="E1237" s="433"/>
      <c r="F1237" s="159"/>
    </row>
    <row r="1238" spans="4:6" x14ac:dyDescent="0.3">
      <c r="D1238" s="432"/>
      <c r="E1238" s="433"/>
      <c r="F1238" s="159"/>
    </row>
    <row r="1239" spans="4:6" x14ac:dyDescent="0.3">
      <c r="D1239" s="432"/>
      <c r="E1239" s="433"/>
      <c r="F1239" s="159"/>
    </row>
    <row r="1240" spans="4:6" x14ac:dyDescent="0.3">
      <c r="D1240" s="432"/>
      <c r="E1240" s="433"/>
      <c r="F1240" s="159"/>
    </row>
    <row r="1241" spans="4:6" x14ac:dyDescent="0.3">
      <c r="D1241" s="432"/>
      <c r="E1241" s="433"/>
      <c r="F1241" s="159"/>
    </row>
    <row r="1242" spans="4:6" x14ac:dyDescent="0.3">
      <c r="D1242" s="432"/>
      <c r="E1242" s="433"/>
      <c r="F1242" s="159"/>
    </row>
    <row r="1243" spans="4:6" x14ac:dyDescent="0.3">
      <c r="D1243" s="432"/>
      <c r="E1243" s="433"/>
      <c r="F1243" s="159"/>
    </row>
    <row r="1244" spans="4:6" x14ac:dyDescent="0.3">
      <c r="D1244" s="432"/>
      <c r="E1244" s="433"/>
      <c r="F1244" s="159"/>
    </row>
    <row r="1245" spans="4:6" x14ac:dyDescent="0.3">
      <c r="D1245" s="432"/>
      <c r="E1245" s="433"/>
      <c r="F1245" s="159"/>
    </row>
    <row r="1246" spans="4:6" x14ac:dyDescent="0.3">
      <c r="D1246" s="432"/>
      <c r="E1246" s="433"/>
      <c r="F1246" s="159"/>
    </row>
    <row r="1247" spans="4:6" x14ac:dyDescent="0.3">
      <c r="D1247" s="432"/>
      <c r="E1247" s="433"/>
      <c r="F1247" s="159"/>
    </row>
    <row r="1248" spans="4:6" x14ac:dyDescent="0.3">
      <c r="D1248" s="432"/>
      <c r="E1248" s="433"/>
      <c r="F1248" s="159"/>
    </row>
    <row r="1249" spans="4:6" x14ac:dyDescent="0.3">
      <c r="D1249" s="432"/>
      <c r="E1249" s="433"/>
      <c r="F1249" s="159"/>
    </row>
    <row r="1250" spans="4:6" x14ac:dyDescent="0.3">
      <c r="D1250" s="432"/>
      <c r="E1250" s="433"/>
      <c r="F1250" s="159"/>
    </row>
    <row r="1251" spans="4:6" x14ac:dyDescent="0.3">
      <c r="D1251" s="432"/>
      <c r="E1251" s="433"/>
      <c r="F1251" s="159"/>
    </row>
    <row r="1252" spans="4:6" x14ac:dyDescent="0.3">
      <c r="D1252" s="432"/>
      <c r="E1252" s="433"/>
      <c r="F1252" s="159"/>
    </row>
    <row r="1253" spans="4:6" x14ac:dyDescent="0.3">
      <c r="D1253" s="432"/>
      <c r="E1253" s="433"/>
      <c r="F1253" s="159"/>
    </row>
    <row r="1254" spans="4:6" x14ac:dyDescent="0.3">
      <c r="D1254" s="432"/>
      <c r="E1254" s="433"/>
      <c r="F1254" s="159"/>
    </row>
    <row r="1255" spans="4:6" x14ac:dyDescent="0.3">
      <c r="D1255" s="432"/>
      <c r="E1255" s="433"/>
      <c r="F1255" s="159"/>
    </row>
    <row r="1256" spans="4:6" x14ac:dyDescent="0.3">
      <c r="D1256" s="432"/>
      <c r="E1256" s="433"/>
      <c r="F1256" s="159"/>
    </row>
    <row r="1257" spans="4:6" x14ac:dyDescent="0.3">
      <c r="D1257" s="432"/>
      <c r="E1257" s="433"/>
      <c r="F1257" s="159"/>
    </row>
    <row r="1258" spans="4:6" x14ac:dyDescent="0.3">
      <c r="D1258" s="432"/>
      <c r="E1258" s="433"/>
      <c r="F1258" s="159"/>
    </row>
    <row r="1259" spans="4:6" x14ac:dyDescent="0.3">
      <c r="D1259" s="432"/>
      <c r="E1259" s="433"/>
      <c r="F1259" s="159"/>
    </row>
    <row r="1260" spans="4:6" x14ac:dyDescent="0.3">
      <c r="D1260" s="432"/>
      <c r="E1260" s="433"/>
      <c r="F1260" s="159"/>
    </row>
    <row r="1261" spans="4:6" x14ac:dyDescent="0.3">
      <c r="D1261" s="432"/>
      <c r="E1261" s="433"/>
      <c r="F1261" s="159"/>
    </row>
    <row r="1262" spans="4:6" x14ac:dyDescent="0.3">
      <c r="D1262" s="432"/>
      <c r="E1262" s="433"/>
      <c r="F1262" s="159"/>
    </row>
    <row r="1263" spans="4:6" x14ac:dyDescent="0.3">
      <c r="D1263" s="432"/>
      <c r="E1263" s="433"/>
      <c r="F1263" s="159"/>
    </row>
    <row r="1264" spans="4:6" x14ac:dyDescent="0.3">
      <c r="D1264" s="432"/>
      <c r="E1264" s="433"/>
      <c r="F1264" s="159"/>
    </row>
    <row r="1265" spans="4:6" x14ac:dyDescent="0.3">
      <c r="D1265" s="432"/>
      <c r="E1265" s="433"/>
      <c r="F1265" s="159"/>
    </row>
    <row r="1266" spans="4:6" x14ac:dyDescent="0.3">
      <c r="D1266" s="432"/>
      <c r="E1266" s="433"/>
      <c r="F1266" s="159"/>
    </row>
    <row r="1267" spans="4:6" x14ac:dyDescent="0.3">
      <c r="D1267" s="432"/>
      <c r="E1267" s="433"/>
      <c r="F1267" s="159"/>
    </row>
    <row r="1268" spans="4:6" x14ac:dyDescent="0.3">
      <c r="D1268" s="432"/>
      <c r="E1268" s="433"/>
      <c r="F1268" s="159"/>
    </row>
    <row r="1269" spans="4:6" x14ac:dyDescent="0.3">
      <c r="D1269" s="432"/>
      <c r="E1269" s="433"/>
      <c r="F1269" s="159"/>
    </row>
    <row r="1270" spans="4:6" x14ac:dyDescent="0.3">
      <c r="D1270" s="432"/>
      <c r="E1270" s="433"/>
      <c r="F1270" s="159"/>
    </row>
    <row r="1271" spans="4:6" x14ac:dyDescent="0.3">
      <c r="D1271" s="432"/>
      <c r="E1271" s="433"/>
      <c r="F1271" s="159"/>
    </row>
    <row r="1272" spans="4:6" x14ac:dyDescent="0.3">
      <c r="D1272" s="432"/>
      <c r="E1272" s="433"/>
      <c r="F1272" s="159"/>
    </row>
    <row r="1273" spans="4:6" x14ac:dyDescent="0.3">
      <c r="D1273" s="432"/>
      <c r="E1273" s="433"/>
      <c r="F1273" s="159"/>
    </row>
    <row r="1274" spans="4:6" x14ac:dyDescent="0.3">
      <c r="D1274" s="432"/>
      <c r="E1274" s="433"/>
      <c r="F1274" s="159"/>
    </row>
    <row r="1275" spans="4:6" x14ac:dyDescent="0.3">
      <c r="D1275" s="432"/>
      <c r="E1275" s="433"/>
      <c r="F1275" s="159"/>
    </row>
    <row r="1276" spans="4:6" x14ac:dyDescent="0.3">
      <c r="D1276" s="432"/>
      <c r="E1276" s="433"/>
      <c r="F1276" s="159"/>
    </row>
    <row r="1277" spans="4:6" x14ac:dyDescent="0.3">
      <c r="D1277" s="432"/>
      <c r="E1277" s="433"/>
      <c r="F1277" s="159"/>
    </row>
    <row r="1278" spans="4:6" x14ac:dyDescent="0.3">
      <c r="D1278" s="432"/>
      <c r="E1278" s="433"/>
      <c r="F1278" s="159"/>
    </row>
    <row r="1279" spans="4:6" x14ac:dyDescent="0.3">
      <c r="D1279" s="432"/>
      <c r="E1279" s="433"/>
      <c r="F1279" s="159"/>
    </row>
    <row r="1280" spans="4:6" x14ac:dyDescent="0.3">
      <c r="D1280" s="432"/>
      <c r="E1280" s="433"/>
      <c r="F1280" s="159"/>
    </row>
    <row r="1281" spans="4:6" x14ac:dyDescent="0.3">
      <c r="D1281" s="432"/>
      <c r="E1281" s="433"/>
      <c r="F1281" s="159"/>
    </row>
    <row r="1282" spans="4:6" x14ac:dyDescent="0.3">
      <c r="D1282" s="432"/>
      <c r="E1282" s="433"/>
      <c r="F1282" s="159"/>
    </row>
    <row r="1283" spans="4:6" x14ac:dyDescent="0.3">
      <c r="D1283" s="432"/>
      <c r="E1283" s="433"/>
      <c r="F1283" s="159"/>
    </row>
    <row r="1284" spans="4:6" x14ac:dyDescent="0.3">
      <c r="D1284" s="432"/>
      <c r="E1284" s="433"/>
      <c r="F1284" s="159"/>
    </row>
    <row r="1285" spans="4:6" x14ac:dyDescent="0.3">
      <c r="D1285" s="432"/>
      <c r="E1285" s="433"/>
      <c r="F1285" s="159"/>
    </row>
    <row r="1286" spans="4:6" x14ac:dyDescent="0.3">
      <c r="D1286" s="432"/>
      <c r="E1286" s="433"/>
      <c r="F1286" s="159"/>
    </row>
    <row r="1287" spans="4:6" x14ac:dyDescent="0.3">
      <c r="D1287" s="432"/>
      <c r="E1287" s="433"/>
      <c r="F1287" s="159"/>
    </row>
    <row r="1288" spans="4:6" x14ac:dyDescent="0.3">
      <c r="D1288" s="432"/>
      <c r="E1288" s="433"/>
      <c r="F1288" s="159"/>
    </row>
    <row r="1289" spans="4:6" x14ac:dyDescent="0.3">
      <c r="D1289" s="432"/>
      <c r="E1289" s="433"/>
      <c r="F1289" s="159"/>
    </row>
    <row r="1290" spans="4:6" x14ac:dyDescent="0.3">
      <c r="D1290" s="432"/>
      <c r="E1290" s="433"/>
      <c r="F1290" s="159"/>
    </row>
    <row r="1291" spans="4:6" x14ac:dyDescent="0.3">
      <c r="D1291" s="432"/>
      <c r="E1291" s="433"/>
      <c r="F1291" s="159"/>
    </row>
    <row r="1292" spans="4:6" x14ac:dyDescent="0.3">
      <c r="D1292" s="432"/>
      <c r="E1292" s="433"/>
      <c r="F1292" s="159"/>
    </row>
    <row r="1293" spans="4:6" x14ac:dyDescent="0.3">
      <c r="D1293" s="432"/>
      <c r="E1293" s="433"/>
      <c r="F1293" s="159"/>
    </row>
    <row r="1294" spans="4:6" x14ac:dyDescent="0.3">
      <c r="D1294" s="432"/>
      <c r="E1294" s="433"/>
      <c r="F1294" s="159"/>
    </row>
    <row r="1295" spans="4:6" x14ac:dyDescent="0.3">
      <c r="D1295" s="432"/>
      <c r="E1295" s="433"/>
      <c r="F1295" s="159"/>
    </row>
    <row r="1296" spans="4:6" x14ac:dyDescent="0.3">
      <c r="D1296" s="432"/>
      <c r="E1296" s="433"/>
      <c r="F1296" s="159"/>
    </row>
    <row r="1297" spans="4:6" x14ac:dyDescent="0.3">
      <c r="D1297" s="432"/>
      <c r="E1297" s="433"/>
      <c r="F1297" s="159"/>
    </row>
    <row r="1298" spans="4:6" x14ac:dyDescent="0.3">
      <c r="D1298" s="432"/>
      <c r="E1298" s="433"/>
      <c r="F1298" s="159"/>
    </row>
    <row r="1299" spans="4:6" x14ac:dyDescent="0.3">
      <c r="D1299" s="432"/>
      <c r="E1299" s="433"/>
      <c r="F1299" s="159"/>
    </row>
    <row r="1300" spans="4:6" x14ac:dyDescent="0.3">
      <c r="D1300" s="432"/>
      <c r="E1300" s="433"/>
      <c r="F1300" s="159"/>
    </row>
    <row r="1301" spans="4:6" x14ac:dyDescent="0.3">
      <c r="D1301" s="432"/>
      <c r="E1301" s="433"/>
      <c r="F1301" s="159"/>
    </row>
    <row r="1302" spans="4:6" x14ac:dyDescent="0.3">
      <c r="D1302" s="432"/>
      <c r="E1302" s="433"/>
      <c r="F1302" s="159"/>
    </row>
    <row r="1303" spans="4:6" x14ac:dyDescent="0.3">
      <c r="D1303" s="432"/>
      <c r="E1303" s="433"/>
      <c r="F1303" s="159"/>
    </row>
    <row r="1304" spans="4:6" x14ac:dyDescent="0.3">
      <c r="D1304" s="432"/>
      <c r="E1304" s="433"/>
      <c r="F1304" s="159"/>
    </row>
    <row r="1305" spans="4:6" x14ac:dyDescent="0.3">
      <c r="D1305" s="432"/>
      <c r="E1305" s="433"/>
      <c r="F1305" s="159"/>
    </row>
    <row r="1306" spans="4:6" x14ac:dyDescent="0.3">
      <c r="D1306" s="432"/>
      <c r="E1306" s="433"/>
      <c r="F1306" s="159"/>
    </row>
    <row r="1307" spans="4:6" x14ac:dyDescent="0.3">
      <c r="D1307" s="432"/>
      <c r="E1307" s="433"/>
      <c r="F1307" s="159"/>
    </row>
    <row r="1308" spans="4:6" x14ac:dyDescent="0.3">
      <c r="D1308" s="432"/>
      <c r="E1308" s="433"/>
      <c r="F1308" s="159"/>
    </row>
    <row r="1309" spans="4:6" x14ac:dyDescent="0.3">
      <c r="D1309" s="432"/>
      <c r="E1309" s="433"/>
      <c r="F1309" s="159"/>
    </row>
    <row r="1310" spans="4:6" x14ac:dyDescent="0.3">
      <c r="D1310" s="432"/>
      <c r="E1310" s="433"/>
      <c r="F1310" s="159"/>
    </row>
    <row r="1311" spans="4:6" x14ac:dyDescent="0.3">
      <c r="D1311" s="432"/>
      <c r="E1311" s="433"/>
      <c r="F1311" s="159"/>
    </row>
    <row r="1312" spans="4:6" x14ac:dyDescent="0.3">
      <c r="D1312" s="432"/>
      <c r="E1312" s="433"/>
      <c r="F1312" s="159"/>
    </row>
    <row r="1313" spans="4:6" x14ac:dyDescent="0.3">
      <c r="D1313" s="432"/>
      <c r="E1313" s="433"/>
      <c r="F1313" s="159"/>
    </row>
    <row r="1314" spans="4:6" x14ac:dyDescent="0.3">
      <c r="D1314" s="432"/>
      <c r="E1314" s="433"/>
      <c r="F1314" s="159"/>
    </row>
    <row r="1315" spans="4:6" x14ac:dyDescent="0.3">
      <c r="D1315" s="432"/>
      <c r="E1315" s="433"/>
      <c r="F1315" s="159"/>
    </row>
    <row r="1316" spans="4:6" x14ac:dyDescent="0.3">
      <c r="D1316" s="432"/>
      <c r="E1316" s="433"/>
      <c r="F1316" s="159"/>
    </row>
    <row r="1317" spans="4:6" x14ac:dyDescent="0.3">
      <c r="D1317" s="432"/>
      <c r="E1317" s="433"/>
      <c r="F1317" s="159"/>
    </row>
    <row r="1318" spans="4:6" x14ac:dyDescent="0.3">
      <c r="D1318" s="432"/>
      <c r="E1318" s="433"/>
      <c r="F1318" s="159"/>
    </row>
    <row r="1319" spans="4:6" x14ac:dyDescent="0.3">
      <c r="D1319" s="432"/>
      <c r="E1319" s="433"/>
      <c r="F1319" s="159"/>
    </row>
    <row r="1320" spans="4:6" x14ac:dyDescent="0.3">
      <c r="D1320" s="432"/>
      <c r="E1320" s="433"/>
      <c r="F1320" s="159"/>
    </row>
    <row r="1321" spans="4:6" x14ac:dyDescent="0.3">
      <c r="D1321" s="432"/>
      <c r="E1321" s="433"/>
      <c r="F1321" s="159"/>
    </row>
    <row r="1322" spans="4:6" x14ac:dyDescent="0.3">
      <c r="D1322" s="432"/>
      <c r="E1322" s="433"/>
      <c r="F1322" s="159"/>
    </row>
    <row r="1323" spans="4:6" x14ac:dyDescent="0.3">
      <c r="D1323" s="432"/>
      <c r="E1323" s="433"/>
      <c r="F1323" s="159"/>
    </row>
    <row r="1324" spans="4:6" x14ac:dyDescent="0.3">
      <c r="D1324" s="432"/>
      <c r="E1324" s="433"/>
      <c r="F1324" s="159"/>
    </row>
    <row r="1325" spans="4:6" x14ac:dyDescent="0.3">
      <c r="D1325" s="432"/>
      <c r="E1325" s="433"/>
      <c r="F1325" s="159"/>
    </row>
    <row r="1326" spans="4:6" x14ac:dyDescent="0.3">
      <c r="D1326" s="432"/>
      <c r="E1326" s="433"/>
      <c r="F1326" s="159"/>
    </row>
    <row r="1327" spans="4:6" x14ac:dyDescent="0.3">
      <c r="D1327" s="432"/>
      <c r="E1327" s="433"/>
      <c r="F1327" s="159"/>
    </row>
    <row r="1328" spans="4:6" x14ac:dyDescent="0.3">
      <c r="D1328" s="432"/>
      <c r="E1328" s="433"/>
      <c r="F1328" s="159"/>
    </row>
    <row r="1329" spans="4:6" x14ac:dyDescent="0.3">
      <c r="D1329" s="432"/>
      <c r="E1329" s="433"/>
      <c r="F1329" s="159"/>
    </row>
    <row r="1330" spans="4:6" x14ac:dyDescent="0.3">
      <c r="D1330" s="432"/>
      <c r="E1330" s="433"/>
      <c r="F1330" s="159"/>
    </row>
    <row r="1331" spans="4:6" x14ac:dyDescent="0.3">
      <c r="D1331" s="432"/>
      <c r="E1331" s="433"/>
      <c r="F1331" s="159"/>
    </row>
    <row r="1332" spans="4:6" x14ac:dyDescent="0.3">
      <c r="D1332" s="432"/>
      <c r="E1332" s="433"/>
      <c r="F1332" s="159"/>
    </row>
    <row r="1333" spans="4:6" x14ac:dyDescent="0.3">
      <c r="D1333" s="432"/>
      <c r="E1333" s="433"/>
      <c r="F1333" s="159"/>
    </row>
    <row r="1334" spans="4:6" x14ac:dyDescent="0.3">
      <c r="D1334" s="432"/>
      <c r="E1334" s="433"/>
      <c r="F1334" s="159"/>
    </row>
    <row r="1335" spans="4:6" x14ac:dyDescent="0.3">
      <c r="D1335" s="432"/>
      <c r="E1335" s="433"/>
      <c r="F1335" s="159"/>
    </row>
    <row r="1336" spans="4:6" x14ac:dyDescent="0.3">
      <c r="D1336" s="432"/>
      <c r="E1336" s="433"/>
      <c r="F1336" s="159"/>
    </row>
    <row r="1337" spans="4:6" x14ac:dyDescent="0.3">
      <c r="D1337" s="432"/>
      <c r="E1337" s="433"/>
      <c r="F1337" s="159"/>
    </row>
    <row r="1338" spans="4:6" x14ac:dyDescent="0.3">
      <c r="D1338" s="432"/>
      <c r="E1338" s="433"/>
      <c r="F1338" s="159"/>
    </row>
    <row r="1339" spans="4:6" x14ac:dyDescent="0.3">
      <c r="D1339" s="432"/>
      <c r="E1339" s="433"/>
      <c r="F1339" s="159"/>
    </row>
    <row r="1340" spans="4:6" x14ac:dyDescent="0.3">
      <c r="D1340" s="432"/>
      <c r="E1340" s="433"/>
      <c r="F1340" s="159"/>
    </row>
    <row r="1341" spans="4:6" x14ac:dyDescent="0.3">
      <c r="D1341" s="432"/>
      <c r="E1341" s="433"/>
      <c r="F1341" s="159"/>
    </row>
    <row r="1342" spans="4:6" x14ac:dyDescent="0.3">
      <c r="D1342" s="432"/>
      <c r="E1342" s="433"/>
      <c r="F1342" s="159"/>
    </row>
    <row r="1343" spans="4:6" x14ac:dyDescent="0.3">
      <c r="D1343" s="432"/>
      <c r="E1343" s="433"/>
      <c r="F1343" s="159"/>
    </row>
    <row r="1344" spans="4:6" x14ac:dyDescent="0.3">
      <c r="D1344" s="432"/>
      <c r="E1344" s="433"/>
      <c r="F1344" s="159"/>
    </row>
    <row r="1345" spans="4:6" x14ac:dyDescent="0.3">
      <c r="D1345" s="432"/>
      <c r="E1345" s="433"/>
      <c r="F1345" s="159"/>
    </row>
    <row r="1346" spans="4:6" x14ac:dyDescent="0.3">
      <c r="D1346" s="432"/>
      <c r="E1346" s="433"/>
      <c r="F1346" s="159"/>
    </row>
    <row r="1347" spans="4:6" x14ac:dyDescent="0.3">
      <c r="D1347" s="432"/>
      <c r="E1347" s="433"/>
      <c r="F1347" s="159"/>
    </row>
    <row r="1348" spans="4:6" x14ac:dyDescent="0.3">
      <c r="D1348" s="432"/>
      <c r="E1348" s="433"/>
      <c r="F1348" s="159"/>
    </row>
    <row r="1349" spans="4:6" x14ac:dyDescent="0.3">
      <c r="D1349" s="432"/>
      <c r="E1349" s="433"/>
      <c r="F1349" s="159"/>
    </row>
    <row r="1350" spans="4:6" x14ac:dyDescent="0.3">
      <c r="D1350" s="432"/>
      <c r="E1350" s="433"/>
      <c r="F1350" s="159"/>
    </row>
    <row r="1351" spans="4:6" x14ac:dyDescent="0.3">
      <c r="D1351" s="432"/>
      <c r="E1351" s="433"/>
      <c r="F1351" s="159"/>
    </row>
    <row r="1352" spans="4:6" x14ac:dyDescent="0.3">
      <c r="D1352" s="432"/>
      <c r="E1352" s="433"/>
      <c r="F1352" s="159"/>
    </row>
    <row r="1353" spans="4:6" x14ac:dyDescent="0.3">
      <c r="D1353" s="432"/>
      <c r="E1353" s="433"/>
      <c r="F1353" s="159"/>
    </row>
    <row r="1354" spans="4:6" x14ac:dyDescent="0.3">
      <c r="D1354" s="432"/>
      <c r="E1354" s="433"/>
      <c r="F1354" s="159"/>
    </row>
    <row r="1355" spans="4:6" x14ac:dyDescent="0.3">
      <c r="D1355" s="432"/>
      <c r="E1355" s="433"/>
      <c r="F1355" s="159"/>
    </row>
    <row r="1356" spans="4:6" x14ac:dyDescent="0.3">
      <c r="D1356" s="432"/>
      <c r="E1356" s="433"/>
      <c r="F1356" s="159"/>
    </row>
    <row r="1357" spans="4:6" x14ac:dyDescent="0.3">
      <c r="D1357" s="432"/>
      <c r="E1357" s="433"/>
      <c r="F1357" s="159"/>
    </row>
    <row r="1358" spans="4:6" x14ac:dyDescent="0.3">
      <c r="D1358" s="432"/>
      <c r="E1358" s="433"/>
      <c r="F1358" s="159"/>
    </row>
    <row r="1359" spans="4:6" x14ac:dyDescent="0.3">
      <c r="D1359" s="432"/>
      <c r="E1359" s="433"/>
      <c r="F1359" s="159"/>
    </row>
    <row r="1360" spans="4:6" x14ac:dyDescent="0.3">
      <c r="D1360" s="432"/>
      <c r="E1360" s="433"/>
      <c r="F1360" s="159"/>
    </row>
    <row r="1361" spans="4:6" x14ac:dyDescent="0.3">
      <c r="D1361" s="432"/>
      <c r="E1361" s="433"/>
      <c r="F1361" s="159"/>
    </row>
    <row r="1362" spans="4:6" x14ac:dyDescent="0.3">
      <c r="D1362" s="432"/>
      <c r="E1362" s="433"/>
      <c r="F1362" s="159"/>
    </row>
    <row r="1363" spans="4:6" x14ac:dyDescent="0.3">
      <c r="D1363" s="432"/>
      <c r="E1363" s="433"/>
      <c r="F1363" s="159"/>
    </row>
    <row r="1364" spans="4:6" x14ac:dyDescent="0.3">
      <c r="D1364" s="432"/>
      <c r="E1364" s="433"/>
      <c r="F1364" s="159"/>
    </row>
    <row r="1365" spans="4:6" x14ac:dyDescent="0.3">
      <c r="D1365" s="432"/>
      <c r="E1365" s="433"/>
      <c r="F1365" s="159"/>
    </row>
    <row r="1366" spans="4:6" x14ac:dyDescent="0.3">
      <c r="D1366" s="432"/>
      <c r="E1366" s="433"/>
      <c r="F1366" s="159"/>
    </row>
    <row r="1367" spans="4:6" x14ac:dyDescent="0.3">
      <c r="D1367" s="432"/>
      <c r="E1367" s="433"/>
      <c r="F1367" s="159"/>
    </row>
    <row r="1368" spans="4:6" x14ac:dyDescent="0.3">
      <c r="D1368" s="432"/>
      <c r="E1368" s="433"/>
      <c r="F1368" s="159"/>
    </row>
    <row r="1369" spans="4:6" x14ac:dyDescent="0.3">
      <c r="D1369" s="432"/>
      <c r="E1369" s="433"/>
      <c r="F1369" s="159"/>
    </row>
    <row r="1370" spans="4:6" x14ac:dyDescent="0.3">
      <c r="D1370" s="432"/>
      <c r="E1370" s="433"/>
      <c r="F1370" s="159"/>
    </row>
    <row r="1371" spans="4:6" x14ac:dyDescent="0.3">
      <c r="D1371" s="432"/>
      <c r="E1371" s="433"/>
      <c r="F1371" s="159"/>
    </row>
    <row r="1372" spans="4:6" x14ac:dyDescent="0.3">
      <c r="D1372" s="432"/>
      <c r="E1372" s="433"/>
      <c r="F1372" s="159"/>
    </row>
    <row r="1373" spans="4:6" x14ac:dyDescent="0.3">
      <c r="D1373" s="432"/>
      <c r="E1373" s="433"/>
      <c r="F1373" s="159"/>
    </row>
    <row r="1374" spans="4:6" x14ac:dyDescent="0.3">
      <c r="D1374" s="432"/>
      <c r="E1374" s="433"/>
      <c r="F1374" s="159"/>
    </row>
    <row r="1375" spans="4:6" x14ac:dyDescent="0.3">
      <c r="D1375" s="432"/>
      <c r="E1375" s="433"/>
      <c r="F1375" s="159"/>
    </row>
    <row r="1376" spans="4:6" x14ac:dyDescent="0.3">
      <c r="D1376" s="432"/>
      <c r="E1376" s="433"/>
      <c r="F1376" s="159"/>
    </row>
    <row r="1377" spans="4:6" x14ac:dyDescent="0.3">
      <c r="D1377" s="432"/>
      <c r="E1377" s="433"/>
      <c r="F1377" s="159"/>
    </row>
    <row r="1378" spans="4:6" x14ac:dyDescent="0.3">
      <c r="D1378" s="432"/>
      <c r="E1378" s="433"/>
      <c r="F1378" s="159"/>
    </row>
    <row r="1379" spans="4:6" x14ac:dyDescent="0.3">
      <c r="D1379" s="432"/>
      <c r="E1379" s="433"/>
      <c r="F1379" s="159"/>
    </row>
    <row r="1380" spans="4:6" x14ac:dyDescent="0.3">
      <c r="D1380" s="432"/>
      <c r="E1380" s="433"/>
      <c r="F1380" s="159"/>
    </row>
  </sheetData>
  <sheetProtection algorithmName="SHA-512" hashValue="Ik2NIgLd9+z2i03FWQlJHHaQMZfuQI4Emw+Q9oetcc+1NDXNM0pWsXujC7iBqhTa3ropzd+9YGuhXQd3ljb/ng==" saltValue="8jxilzLSGMyUCQ4TfRbQsQ==" spinCount="100000" sheet="1" selectLockedCells="1"/>
  <mergeCells count="1372">
    <mergeCell ref="D1377:E1377"/>
    <mergeCell ref="D1378:E1378"/>
    <mergeCell ref="D1379:E1379"/>
    <mergeCell ref="D1380:E1380"/>
    <mergeCell ref="D1371:E1371"/>
    <mergeCell ref="D1372:E1372"/>
    <mergeCell ref="D1373:E1373"/>
    <mergeCell ref="D1374:E1374"/>
    <mergeCell ref="D1375:E1375"/>
    <mergeCell ref="D1376:E1376"/>
    <mergeCell ref="D1365:E1365"/>
    <mergeCell ref="D1366:E1366"/>
    <mergeCell ref="D1367:E1367"/>
    <mergeCell ref="D1368:E1368"/>
    <mergeCell ref="D1369:E1369"/>
    <mergeCell ref="D1370:E1370"/>
    <mergeCell ref="D1359:E1359"/>
    <mergeCell ref="D1360:E1360"/>
    <mergeCell ref="D1361:E1361"/>
    <mergeCell ref="D1362:E1362"/>
    <mergeCell ref="D1363:E1363"/>
    <mergeCell ref="D1364:E1364"/>
    <mergeCell ref="D1353:E1353"/>
    <mergeCell ref="D1354:E1354"/>
    <mergeCell ref="D1355:E1355"/>
    <mergeCell ref="D1356:E1356"/>
    <mergeCell ref="D1357:E1357"/>
    <mergeCell ref="D1358:E1358"/>
    <mergeCell ref="D1347:E1347"/>
    <mergeCell ref="D1348:E1348"/>
    <mergeCell ref="D1349:E1349"/>
    <mergeCell ref="D1350:E1350"/>
    <mergeCell ref="D1351:E1351"/>
    <mergeCell ref="D1352:E1352"/>
    <mergeCell ref="D1341:E1341"/>
    <mergeCell ref="D1342:E1342"/>
    <mergeCell ref="D1343:E1343"/>
    <mergeCell ref="D1344:E1344"/>
    <mergeCell ref="D1345:E1345"/>
    <mergeCell ref="D1346:E1346"/>
    <mergeCell ref="D1335:E1335"/>
    <mergeCell ref="D1336:E1336"/>
    <mergeCell ref="D1337:E1337"/>
    <mergeCell ref="D1338:E1338"/>
    <mergeCell ref="D1339:E1339"/>
    <mergeCell ref="D1340:E1340"/>
    <mergeCell ref="D1329:E1329"/>
    <mergeCell ref="D1330:E1330"/>
    <mergeCell ref="D1331:E1331"/>
    <mergeCell ref="D1332:E1332"/>
    <mergeCell ref="D1333:E1333"/>
    <mergeCell ref="D1334:E1334"/>
    <mergeCell ref="D1323:E1323"/>
    <mergeCell ref="D1324:E1324"/>
    <mergeCell ref="D1325:E1325"/>
    <mergeCell ref="D1326:E1326"/>
    <mergeCell ref="D1327:E1327"/>
    <mergeCell ref="D1328:E1328"/>
    <mergeCell ref="D1317:E1317"/>
    <mergeCell ref="D1318:E1318"/>
    <mergeCell ref="D1319:E1319"/>
    <mergeCell ref="D1320:E1320"/>
    <mergeCell ref="D1321:E1321"/>
    <mergeCell ref="D1322:E1322"/>
    <mergeCell ref="D1311:E1311"/>
    <mergeCell ref="D1312:E1312"/>
    <mergeCell ref="D1313:E1313"/>
    <mergeCell ref="D1314:E1314"/>
    <mergeCell ref="D1315:E1315"/>
    <mergeCell ref="D1316:E1316"/>
    <mergeCell ref="D1305:E1305"/>
    <mergeCell ref="D1306:E1306"/>
    <mergeCell ref="D1307:E1307"/>
    <mergeCell ref="D1308:E1308"/>
    <mergeCell ref="D1309:E1309"/>
    <mergeCell ref="D1310:E1310"/>
    <mergeCell ref="D1299:E1299"/>
    <mergeCell ref="D1300:E1300"/>
    <mergeCell ref="D1301:E1301"/>
    <mergeCell ref="D1302:E1302"/>
    <mergeCell ref="D1303:E1303"/>
    <mergeCell ref="D1304:E1304"/>
    <mergeCell ref="D1293:E1293"/>
    <mergeCell ref="D1294:E1294"/>
    <mergeCell ref="D1295:E1295"/>
    <mergeCell ref="D1296:E1296"/>
    <mergeCell ref="D1297:E1297"/>
    <mergeCell ref="D1298:E1298"/>
    <mergeCell ref="D1287:E1287"/>
    <mergeCell ref="D1288:E1288"/>
    <mergeCell ref="D1289:E1289"/>
    <mergeCell ref="D1290:E1290"/>
    <mergeCell ref="D1291:E1291"/>
    <mergeCell ref="D1292:E1292"/>
    <mergeCell ref="D1281:E1281"/>
    <mergeCell ref="D1282:E1282"/>
    <mergeCell ref="D1283:E1283"/>
    <mergeCell ref="D1284:E1284"/>
    <mergeCell ref="D1285:E1285"/>
    <mergeCell ref="D1286:E1286"/>
    <mergeCell ref="D1275:E1275"/>
    <mergeCell ref="D1276:E1276"/>
    <mergeCell ref="D1277:E1277"/>
    <mergeCell ref="D1278:E1278"/>
    <mergeCell ref="D1279:E1279"/>
    <mergeCell ref="D1280:E1280"/>
    <mergeCell ref="D1269:E1269"/>
    <mergeCell ref="D1270:E1270"/>
    <mergeCell ref="D1271:E1271"/>
    <mergeCell ref="D1272:E1272"/>
    <mergeCell ref="D1273:E1273"/>
    <mergeCell ref="D1274:E1274"/>
    <mergeCell ref="D1263:E1263"/>
    <mergeCell ref="D1264:E1264"/>
    <mergeCell ref="D1265:E1265"/>
    <mergeCell ref="D1266:E1266"/>
    <mergeCell ref="D1267:E1267"/>
    <mergeCell ref="D1268:E1268"/>
    <mergeCell ref="D1257:E1257"/>
    <mergeCell ref="D1258:E1258"/>
    <mergeCell ref="D1259:E1259"/>
    <mergeCell ref="D1260:E1260"/>
    <mergeCell ref="D1261:E1261"/>
    <mergeCell ref="D1262:E1262"/>
    <mergeCell ref="D1251:E1251"/>
    <mergeCell ref="D1252:E1252"/>
    <mergeCell ref="D1253:E1253"/>
    <mergeCell ref="D1254:E1254"/>
    <mergeCell ref="D1255:E1255"/>
    <mergeCell ref="D1256:E1256"/>
    <mergeCell ref="D1245:E1245"/>
    <mergeCell ref="D1246:E1246"/>
    <mergeCell ref="D1247:E1247"/>
    <mergeCell ref="D1248:E1248"/>
    <mergeCell ref="D1249:E1249"/>
    <mergeCell ref="D1250:E1250"/>
    <mergeCell ref="D1239:E1239"/>
    <mergeCell ref="D1240:E1240"/>
    <mergeCell ref="D1241:E1241"/>
    <mergeCell ref="D1242:E1242"/>
    <mergeCell ref="D1243:E1243"/>
    <mergeCell ref="D1244:E1244"/>
    <mergeCell ref="D1233:E1233"/>
    <mergeCell ref="D1234:E1234"/>
    <mergeCell ref="D1235:E1235"/>
    <mergeCell ref="D1236:E1236"/>
    <mergeCell ref="D1237:E1237"/>
    <mergeCell ref="D1238:E1238"/>
    <mergeCell ref="D1227:E1227"/>
    <mergeCell ref="D1228:E1228"/>
    <mergeCell ref="D1229:E1229"/>
    <mergeCell ref="D1230:E1230"/>
    <mergeCell ref="D1231:E1231"/>
    <mergeCell ref="D1232:E1232"/>
    <mergeCell ref="D1221:E1221"/>
    <mergeCell ref="D1222:E1222"/>
    <mergeCell ref="D1223:E1223"/>
    <mergeCell ref="D1224:E1224"/>
    <mergeCell ref="D1225:E1225"/>
    <mergeCell ref="D1226:E1226"/>
    <mergeCell ref="D1215:E1215"/>
    <mergeCell ref="D1216:E1216"/>
    <mergeCell ref="D1217:E1217"/>
    <mergeCell ref="D1218:E1218"/>
    <mergeCell ref="D1219:E1219"/>
    <mergeCell ref="D1220:E1220"/>
    <mergeCell ref="D1209:E1209"/>
    <mergeCell ref="D1210:E1210"/>
    <mergeCell ref="D1211:E1211"/>
    <mergeCell ref="D1212:E1212"/>
    <mergeCell ref="D1213:E1213"/>
    <mergeCell ref="D1214:E1214"/>
    <mergeCell ref="D1203:E1203"/>
    <mergeCell ref="D1204:E1204"/>
    <mergeCell ref="D1205:E1205"/>
    <mergeCell ref="D1206:E1206"/>
    <mergeCell ref="D1207:E1207"/>
    <mergeCell ref="D1208:E1208"/>
    <mergeCell ref="D1197:E1197"/>
    <mergeCell ref="D1198:E1198"/>
    <mergeCell ref="D1199:E1199"/>
    <mergeCell ref="D1200:E1200"/>
    <mergeCell ref="D1201:E1201"/>
    <mergeCell ref="D1202:E1202"/>
    <mergeCell ref="D1191:E1191"/>
    <mergeCell ref="D1192:E1192"/>
    <mergeCell ref="D1193:E1193"/>
    <mergeCell ref="D1194:E1194"/>
    <mergeCell ref="D1195:E1195"/>
    <mergeCell ref="D1196:E1196"/>
    <mergeCell ref="D1185:E1185"/>
    <mergeCell ref="D1186:E1186"/>
    <mergeCell ref="D1187:E1187"/>
    <mergeCell ref="D1188:E1188"/>
    <mergeCell ref="D1189:E1189"/>
    <mergeCell ref="D1190:E1190"/>
    <mergeCell ref="D1179:E1179"/>
    <mergeCell ref="D1180:E1180"/>
    <mergeCell ref="D1181:E1181"/>
    <mergeCell ref="D1182:E1182"/>
    <mergeCell ref="D1183:E1183"/>
    <mergeCell ref="D1184:E1184"/>
    <mergeCell ref="D1173:E1173"/>
    <mergeCell ref="D1174:E1174"/>
    <mergeCell ref="D1175:E1175"/>
    <mergeCell ref="D1176:E1176"/>
    <mergeCell ref="D1177:E1177"/>
    <mergeCell ref="D1178:E1178"/>
    <mergeCell ref="D1167:E1167"/>
    <mergeCell ref="D1168:E1168"/>
    <mergeCell ref="D1169:E1169"/>
    <mergeCell ref="D1170:E1170"/>
    <mergeCell ref="D1171:E1171"/>
    <mergeCell ref="D1172:E1172"/>
    <mergeCell ref="D1161:E1161"/>
    <mergeCell ref="D1162:E1162"/>
    <mergeCell ref="D1163:E1163"/>
    <mergeCell ref="D1164:E1164"/>
    <mergeCell ref="D1165:E1165"/>
    <mergeCell ref="D1166:E1166"/>
    <mergeCell ref="D1155:E1155"/>
    <mergeCell ref="D1156:E1156"/>
    <mergeCell ref="D1157:E1157"/>
    <mergeCell ref="D1158:E1158"/>
    <mergeCell ref="D1159:E1159"/>
    <mergeCell ref="D1160:E1160"/>
    <mergeCell ref="D1149:E1149"/>
    <mergeCell ref="D1150:E1150"/>
    <mergeCell ref="D1151:E1151"/>
    <mergeCell ref="D1152:E1152"/>
    <mergeCell ref="D1153:E1153"/>
    <mergeCell ref="D1154:E1154"/>
    <mergeCell ref="D1143:E1143"/>
    <mergeCell ref="D1144:E1144"/>
    <mergeCell ref="D1145:E1145"/>
    <mergeCell ref="D1146:E1146"/>
    <mergeCell ref="D1147:E1147"/>
    <mergeCell ref="D1148:E1148"/>
    <mergeCell ref="D1137:E1137"/>
    <mergeCell ref="D1138:E1138"/>
    <mergeCell ref="D1139:E1139"/>
    <mergeCell ref="D1140:E1140"/>
    <mergeCell ref="D1141:E1141"/>
    <mergeCell ref="D1142:E1142"/>
    <mergeCell ref="D1131:E1131"/>
    <mergeCell ref="D1132:E1132"/>
    <mergeCell ref="D1133:E1133"/>
    <mergeCell ref="D1134:E1134"/>
    <mergeCell ref="D1135:E1135"/>
    <mergeCell ref="D1136:E1136"/>
    <mergeCell ref="D1125:E1125"/>
    <mergeCell ref="D1126:E1126"/>
    <mergeCell ref="D1127:E1127"/>
    <mergeCell ref="D1128:E1128"/>
    <mergeCell ref="D1129:E1129"/>
    <mergeCell ref="D1130:E1130"/>
    <mergeCell ref="D1119:E1119"/>
    <mergeCell ref="D1120:E1120"/>
    <mergeCell ref="D1121:E1121"/>
    <mergeCell ref="D1122:E1122"/>
    <mergeCell ref="D1123:E1123"/>
    <mergeCell ref="D1124:E1124"/>
    <mergeCell ref="D1113:E1113"/>
    <mergeCell ref="D1114:E1114"/>
    <mergeCell ref="D1115:E1115"/>
    <mergeCell ref="D1116:E1116"/>
    <mergeCell ref="D1117:E1117"/>
    <mergeCell ref="D1118:E1118"/>
    <mergeCell ref="D1107:E1107"/>
    <mergeCell ref="D1108:E1108"/>
    <mergeCell ref="D1109:E1109"/>
    <mergeCell ref="D1110:E1110"/>
    <mergeCell ref="D1111:E1111"/>
    <mergeCell ref="D1112:E1112"/>
    <mergeCell ref="D1101:E1101"/>
    <mergeCell ref="D1102:E1102"/>
    <mergeCell ref="D1103:E1103"/>
    <mergeCell ref="D1104:E1104"/>
    <mergeCell ref="D1105:E1105"/>
    <mergeCell ref="D1106:E1106"/>
    <mergeCell ref="D1095:E1095"/>
    <mergeCell ref="D1096:E1096"/>
    <mergeCell ref="D1097:E1097"/>
    <mergeCell ref="D1098:E1098"/>
    <mergeCell ref="D1099:E1099"/>
    <mergeCell ref="D1100:E1100"/>
    <mergeCell ref="D1089:E1089"/>
    <mergeCell ref="D1090:E1090"/>
    <mergeCell ref="D1091:E1091"/>
    <mergeCell ref="D1092:E1092"/>
    <mergeCell ref="D1093:E1093"/>
    <mergeCell ref="D1094:E1094"/>
    <mergeCell ref="D1083:E1083"/>
    <mergeCell ref="D1084:E1084"/>
    <mergeCell ref="D1085:E1085"/>
    <mergeCell ref="D1086:E1086"/>
    <mergeCell ref="D1087:E1087"/>
    <mergeCell ref="D1088:E1088"/>
    <mergeCell ref="D1077:E1077"/>
    <mergeCell ref="D1078:E1078"/>
    <mergeCell ref="D1079:E1079"/>
    <mergeCell ref="D1080:E1080"/>
    <mergeCell ref="D1081:E1081"/>
    <mergeCell ref="D1082:E1082"/>
    <mergeCell ref="D1071:E1071"/>
    <mergeCell ref="D1072:E1072"/>
    <mergeCell ref="D1073:E1073"/>
    <mergeCell ref="D1074:E1074"/>
    <mergeCell ref="D1075:E1075"/>
    <mergeCell ref="D1076:E1076"/>
    <mergeCell ref="D1065:E1065"/>
    <mergeCell ref="D1066:E1066"/>
    <mergeCell ref="D1067:E1067"/>
    <mergeCell ref="D1068:E1068"/>
    <mergeCell ref="D1069:E1069"/>
    <mergeCell ref="D1070:E1070"/>
    <mergeCell ref="D1059:E1059"/>
    <mergeCell ref="D1060:E1060"/>
    <mergeCell ref="D1061:E1061"/>
    <mergeCell ref="D1062:E1062"/>
    <mergeCell ref="D1063:E1063"/>
    <mergeCell ref="D1064:E1064"/>
    <mergeCell ref="D1053:E1053"/>
    <mergeCell ref="D1054:E1054"/>
    <mergeCell ref="D1055:E1055"/>
    <mergeCell ref="D1056:E1056"/>
    <mergeCell ref="D1057:E1057"/>
    <mergeCell ref="D1058:E1058"/>
    <mergeCell ref="D1047:E1047"/>
    <mergeCell ref="D1048:E1048"/>
    <mergeCell ref="D1049:E1049"/>
    <mergeCell ref="D1050:E1050"/>
    <mergeCell ref="D1051:E1051"/>
    <mergeCell ref="D1052:E1052"/>
    <mergeCell ref="D1041:E1041"/>
    <mergeCell ref="D1042:E1042"/>
    <mergeCell ref="D1043:E1043"/>
    <mergeCell ref="D1044:E1044"/>
    <mergeCell ref="D1045:E1045"/>
    <mergeCell ref="D1046:E1046"/>
    <mergeCell ref="D1035:E1035"/>
    <mergeCell ref="D1036:E1036"/>
    <mergeCell ref="D1037:E1037"/>
    <mergeCell ref="D1038:E1038"/>
    <mergeCell ref="D1039:E1039"/>
    <mergeCell ref="D1040:E1040"/>
    <mergeCell ref="D1029:E1029"/>
    <mergeCell ref="D1030:E1030"/>
    <mergeCell ref="D1031:E1031"/>
    <mergeCell ref="D1032:E1032"/>
    <mergeCell ref="D1033:E1033"/>
    <mergeCell ref="D1034:E1034"/>
    <mergeCell ref="D1023:E1023"/>
    <mergeCell ref="D1024:E1024"/>
    <mergeCell ref="D1025:E1025"/>
    <mergeCell ref="D1026:E1026"/>
    <mergeCell ref="D1027:E1027"/>
    <mergeCell ref="D1028:E1028"/>
    <mergeCell ref="D1017:E1017"/>
    <mergeCell ref="D1018:E1018"/>
    <mergeCell ref="D1019:E1019"/>
    <mergeCell ref="D1020:E1020"/>
    <mergeCell ref="D1021:E1021"/>
    <mergeCell ref="D1022:E1022"/>
    <mergeCell ref="D1011:E1011"/>
    <mergeCell ref="D1012:E1012"/>
    <mergeCell ref="D1013:E1013"/>
    <mergeCell ref="D1014:E1014"/>
    <mergeCell ref="D1015:E1015"/>
    <mergeCell ref="D1016:E1016"/>
    <mergeCell ref="D1005:E1005"/>
    <mergeCell ref="D1006:E1006"/>
    <mergeCell ref="D1007:E1007"/>
    <mergeCell ref="D1008:E1008"/>
    <mergeCell ref="D1009:E1009"/>
    <mergeCell ref="D1010:E1010"/>
    <mergeCell ref="D999:E999"/>
    <mergeCell ref="D1000:E1000"/>
    <mergeCell ref="D1001:E1001"/>
    <mergeCell ref="D1002:E1002"/>
    <mergeCell ref="D1003:E1003"/>
    <mergeCell ref="D1004:E1004"/>
    <mergeCell ref="D993:E993"/>
    <mergeCell ref="D994:E994"/>
    <mergeCell ref="D995:E995"/>
    <mergeCell ref="D996:E996"/>
    <mergeCell ref="D997:E997"/>
    <mergeCell ref="D998:E998"/>
    <mergeCell ref="D987:E987"/>
    <mergeCell ref="D988:E988"/>
    <mergeCell ref="D989:E989"/>
    <mergeCell ref="D990:E990"/>
    <mergeCell ref="D991:E991"/>
    <mergeCell ref="D992:E992"/>
    <mergeCell ref="D981:E981"/>
    <mergeCell ref="D982:E982"/>
    <mergeCell ref="D983:E983"/>
    <mergeCell ref="D984:E984"/>
    <mergeCell ref="D985:E985"/>
    <mergeCell ref="D986:E986"/>
    <mergeCell ref="D975:E975"/>
    <mergeCell ref="D976:E976"/>
    <mergeCell ref="D977:E977"/>
    <mergeCell ref="D978:E978"/>
    <mergeCell ref="D979:E979"/>
    <mergeCell ref="D980:E980"/>
    <mergeCell ref="D969:E969"/>
    <mergeCell ref="D970:E970"/>
    <mergeCell ref="D971:E971"/>
    <mergeCell ref="D972:E972"/>
    <mergeCell ref="D973:E973"/>
    <mergeCell ref="D974:E974"/>
    <mergeCell ref="D963:E963"/>
    <mergeCell ref="D964:E964"/>
    <mergeCell ref="D965:E965"/>
    <mergeCell ref="D966:E966"/>
    <mergeCell ref="D967:E967"/>
    <mergeCell ref="D968:E968"/>
    <mergeCell ref="D957:E957"/>
    <mergeCell ref="D958:E958"/>
    <mergeCell ref="D959:E959"/>
    <mergeCell ref="D960:E960"/>
    <mergeCell ref="D961:E961"/>
    <mergeCell ref="D962:E962"/>
    <mergeCell ref="D951:E951"/>
    <mergeCell ref="D952:E952"/>
    <mergeCell ref="D953:E953"/>
    <mergeCell ref="D954:E954"/>
    <mergeCell ref="D955:E955"/>
    <mergeCell ref="D956:E956"/>
    <mergeCell ref="D945:E945"/>
    <mergeCell ref="D946:E946"/>
    <mergeCell ref="D947:E947"/>
    <mergeCell ref="D948:E948"/>
    <mergeCell ref="D949:E949"/>
    <mergeCell ref="D950:E950"/>
    <mergeCell ref="D939:E939"/>
    <mergeCell ref="D940:E940"/>
    <mergeCell ref="D941:E941"/>
    <mergeCell ref="D942:E942"/>
    <mergeCell ref="D943:E943"/>
    <mergeCell ref="D944:E944"/>
    <mergeCell ref="D933:E933"/>
    <mergeCell ref="D934:E934"/>
    <mergeCell ref="D935:E935"/>
    <mergeCell ref="D936:E936"/>
    <mergeCell ref="D937:E937"/>
    <mergeCell ref="D938:E938"/>
    <mergeCell ref="D927:E927"/>
    <mergeCell ref="D928:E928"/>
    <mergeCell ref="D929:E929"/>
    <mergeCell ref="D930:E930"/>
    <mergeCell ref="D931:E931"/>
    <mergeCell ref="D932:E932"/>
    <mergeCell ref="D921:E921"/>
    <mergeCell ref="D922:E922"/>
    <mergeCell ref="D923:E923"/>
    <mergeCell ref="D924:E924"/>
    <mergeCell ref="D925:E925"/>
    <mergeCell ref="D926:E926"/>
    <mergeCell ref="D915:E915"/>
    <mergeCell ref="D916:E916"/>
    <mergeCell ref="D917:E917"/>
    <mergeCell ref="D918:E918"/>
    <mergeCell ref="D919:E919"/>
    <mergeCell ref="D920:E920"/>
    <mergeCell ref="D909:E909"/>
    <mergeCell ref="D910:E910"/>
    <mergeCell ref="D911:E911"/>
    <mergeCell ref="D912:E912"/>
    <mergeCell ref="D913:E913"/>
    <mergeCell ref="D914:E914"/>
    <mergeCell ref="D903:E903"/>
    <mergeCell ref="D904:E904"/>
    <mergeCell ref="D905:E905"/>
    <mergeCell ref="D906:E906"/>
    <mergeCell ref="D907:E907"/>
    <mergeCell ref="D908:E908"/>
    <mergeCell ref="D897:E897"/>
    <mergeCell ref="D898:E898"/>
    <mergeCell ref="D899:E899"/>
    <mergeCell ref="D900:E900"/>
    <mergeCell ref="D901:E901"/>
    <mergeCell ref="D902:E902"/>
    <mergeCell ref="D891:E891"/>
    <mergeCell ref="D892:E892"/>
    <mergeCell ref="D893:E893"/>
    <mergeCell ref="D894:E894"/>
    <mergeCell ref="D895:E895"/>
    <mergeCell ref="D896:E896"/>
    <mergeCell ref="D885:E885"/>
    <mergeCell ref="D886:E886"/>
    <mergeCell ref="D887:E887"/>
    <mergeCell ref="D888:E888"/>
    <mergeCell ref="D889:E889"/>
    <mergeCell ref="D890:E890"/>
    <mergeCell ref="D879:E879"/>
    <mergeCell ref="D880:E880"/>
    <mergeCell ref="D881:E881"/>
    <mergeCell ref="D882:E882"/>
    <mergeCell ref="D883:E883"/>
    <mergeCell ref="D884:E884"/>
    <mergeCell ref="D873:E873"/>
    <mergeCell ref="D874:E874"/>
    <mergeCell ref="D875:E875"/>
    <mergeCell ref="D876:E876"/>
    <mergeCell ref="D877:E877"/>
    <mergeCell ref="D878:E878"/>
    <mergeCell ref="D867:E867"/>
    <mergeCell ref="D868:E868"/>
    <mergeCell ref="D869:E869"/>
    <mergeCell ref="D870:E870"/>
    <mergeCell ref="D871:E871"/>
    <mergeCell ref="D872:E872"/>
    <mergeCell ref="D861:E861"/>
    <mergeCell ref="D862:E862"/>
    <mergeCell ref="D863:E863"/>
    <mergeCell ref="D864:E864"/>
    <mergeCell ref="D865:E865"/>
    <mergeCell ref="D866:E866"/>
    <mergeCell ref="D855:E855"/>
    <mergeCell ref="D856:E856"/>
    <mergeCell ref="D857:E857"/>
    <mergeCell ref="D858:E858"/>
    <mergeCell ref="D859:E859"/>
    <mergeCell ref="D860:E860"/>
    <mergeCell ref="D849:E849"/>
    <mergeCell ref="D850:E850"/>
    <mergeCell ref="D851:E851"/>
    <mergeCell ref="D852:E852"/>
    <mergeCell ref="D853:E853"/>
    <mergeCell ref="D854:E854"/>
    <mergeCell ref="D843:E843"/>
    <mergeCell ref="D844:E844"/>
    <mergeCell ref="D845:E845"/>
    <mergeCell ref="D846:E846"/>
    <mergeCell ref="D847:E847"/>
    <mergeCell ref="D848:E848"/>
    <mergeCell ref="D837:E837"/>
    <mergeCell ref="D838:E838"/>
    <mergeCell ref="D839:E839"/>
    <mergeCell ref="D840:E840"/>
    <mergeCell ref="D841:E841"/>
    <mergeCell ref="D842:E842"/>
    <mergeCell ref="D831:E831"/>
    <mergeCell ref="D832:E832"/>
    <mergeCell ref="D833:E833"/>
    <mergeCell ref="D834:E834"/>
    <mergeCell ref="D835:E835"/>
    <mergeCell ref="D836:E836"/>
    <mergeCell ref="D825:E825"/>
    <mergeCell ref="D826:E826"/>
    <mergeCell ref="D827:E827"/>
    <mergeCell ref="D828:E828"/>
    <mergeCell ref="D829:E829"/>
    <mergeCell ref="D830:E830"/>
    <mergeCell ref="D819:E819"/>
    <mergeCell ref="D820:E820"/>
    <mergeCell ref="D821:E821"/>
    <mergeCell ref="D822:E822"/>
    <mergeCell ref="D823:E823"/>
    <mergeCell ref="D824:E824"/>
    <mergeCell ref="D813:E813"/>
    <mergeCell ref="D814:E814"/>
    <mergeCell ref="D815:E815"/>
    <mergeCell ref="D816:E816"/>
    <mergeCell ref="D817:E817"/>
    <mergeCell ref="D818:E818"/>
    <mergeCell ref="D807:E807"/>
    <mergeCell ref="D808:E808"/>
    <mergeCell ref="D809:E809"/>
    <mergeCell ref="D810:E810"/>
    <mergeCell ref="D811:E811"/>
    <mergeCell ref="D812:E812"/>
    <mergeCell ref="D801:E801"/>
    <mergeCell ref="D802:E802"/>
    <mergeCell ref="D803:E803"/>
    <mergeCell ref="D804:E804"/>
    <mergeCell ref="D805:E805"/>
    <mergeCell ref="D806:E806"/>
    <mergeCell ref="D795:E795"/>
    <mergeCell ref="D796:E796"/>
    <mergeCell ref="D797:E797"/>
    <mergeCell ref="D798:E798"/>
    <mergeCell ref="D799:E799"/>
    <mergeCell ref="D800:E800"/>
    <mergeCell ref="D789:E789"/>
    <mergeCell ref="D790:E790"/>
    <mergeCell ref="D791:E791"/>
    <mergeCell ref="D792:E792"/>
    <mergeCell ref="D793:E793"/>
    <mergeCell ref="D794:E794"/>
    <mergeCell ref="D783:E783"/>
    <mergeCell ref="D784:E784"/>
    <mergeCell ref="D785:E785"/>
    <mergeCell ref="D786:E786"/>
    <mergeCell ref="D787:E787"/>
    <mergeCell ref="D788:E788"/>
    <mergeCell ref="D777:E777"/>
    <mergeCell ref="D778:E778"/>
    <mergeCell ref="D779:E779"/>
    <mergeCell ref="D780:E780"/>
    <mergeCell ref="D781:E781"/>
    <mergeCell ref="D782:E782"/>
    <mergeCell ref="D771:E771"/>
    <mergeCell ref="D772:E772"/>
    <mergeCell ref="D773:E773"/>
    <mergeCell ref="D774:E774"/>
    <mergeCell ref="D775:E775"/>
    <mergeCell ref="D776:E776"/>
    <mergeCell ref="D765:E765"/>
    <mergeCell ref="D766:E766"/>
    <mergeCell ref="D767:E767"/>
    <mergeCell ref="D768:E768"/>
    <mergeCell ref="D769:E769"/>
    <mergeCell ref="D770:E770"/>
    <mergeCell ref="D759:E759"/>
    <mergeCell ref="D760:E760"/>
    <mergeCell ref="D761:E761"/>
    <mergeCell ref="D762:E762"/>
    <mergeCell ref="D763:E763"/>
    <mergeCell ref="D764:E764"/>
    <mergeCell ref="D753:E753"/>
    <mergeCell ref="D754:E754"/>
    <mergeCell ref="D755:E755"/>
    <mergeCell ref="D756:E756"/>
    <mergeCell ref="D757:E757"/>
    <mergeCell ref="D758:E758"/>
    <mergeCell ref="D747:E747"/>
    <mergeCell ref="D748:E748"/>
    <mergeCell ref="D749:E749"/>
    <mergeCell ref="D750:E750"/>
    <mergeCell ref="D751:E751"/>
    <mergeCell ref="D752:E752"/>
    <mergeCell ref="D741:E741"/>
    <mergeCell ref="D742:E742"/>
    <mergeCell ref="D743:E743"/>
    <mergeCell ref="D744:E744"/>
    <mergeCell ref="D745:E745"/>
    <mergeCell ref="D746:E746"/>
    <mergeCell ref="D735:E735"/>
    <mergeCell ref="D736:E736"/>
    <mergeCell ref="D737:E737"/>
    <mergeCell ref="D738:E738"/>
    <mergeCell ref="D739:E739"/>
    <mergeCell ref="D740:E740"/>
    <mergeCell ref="D729:E729"/>
    <mergeCell ref="D730:E730"/>
    <mergeCell ref="D731:E731"/>
    <mergeCell ref="D732:E732"/>
    <mergeCell ref="D733:E733"/>
    <mergeCell ref="D734:E734"/>
    <mergeCell ref="D723:E723"/>
    <mergeCell ref="D724:E724"/>
    <mergeCell ref="D725:E725"/>
    <mergeCell ref="D726:E726"/>
    <mergeCell ref="D727:E727"/>
    <mergeCell ref="D728:E728"/>
    <mergeCell ref="D717:E717"/>
    <mergeCell ref="D718:E718"/>
    <mergeCell ref="D719:E719"/>
    <mergeCell ref="D720:E720"/>
    <mergeCell ref="D721:E721"/>
    <mergeCell ref="D722:E722"/>
    <mergeCell ref="D711:E711"/>
    <mergeCell ref="D712:E712"/>
    <mergeCell ref="D713:E713"/>
    <mergeCell ref="D714:E714"/>
    <mergeCell ref="D715:E715"/>
    <mergeCell ref="D716:E716"/>
    <mergeCell ref="D705:E705"/>
    <mergeCell ref="D706:E706"/>
    <mergeCell ref="D707:E707"/>
    <mergeCell ref="D708:E708"/>
    <mergeCell ref="D709:E709"/>
    <mergeCell ref="D710:E710"/>
    <mergeCell ref="D699:E699"/>
    <mergeCell ref="D700:E700"/>
    <mergeCell ref="D701:E701"/>
    <mergeCell ref="D702:E702"/>
    <mergeCell ref="D703:E703"/>
    <mergeCell ref="D704:E704"/>
    <mergeCell ref="D693:E693"/>
    <mergeCell ref="D694:E694"/>
    <mergeCell ref="D695:E695"/>
    <mergeCell ref="D696:E696"/>
    <mergeCell ref="D697:E697"/>
    <mergeCell ref="D698:E698"/>
    <mergeCell ref="D687:E687"/>
    <mergeCell ref="D688:E688"/>
    <mergeCell ref="D689:E689"/>
    <mergeCell ref="D690:E690"/>
    <mergeCell ref="D691:E691"/>
    <mergeCell ref="D692:E692"/>
    <mergeCell ref="D681:E681"/>
    <mergeCell ref="D682:E682"/>
    <mergeCell ref="D683:E683"/>
    <mergeCell ref="D684:E684"/>
    <mergeCell ref="D685:E685"/>
    <mergeCell ref="D686:E686"/>
    <mergeCell ref="D675:E675"/>
    <mergeCell ref="D676:E676"/>
    <mergeCell ref="D677:E677"/>
    <mergeCell ref="D678:E678"/>
    <mergeCell ref="D679:E679"/>
    <mergeCell ref="D680:E680"/>
    <mergeCell ref="D669:E669"/>
    <mergeCell ref="D670:E670"/>
    <mergeCell ref="D671:E671"/>
    <mergeCell ref="D672:E672"/>
    <mergeCell ref="D673:E673"/>
    <mergeCell ref="D674:E674"/>
    <mergeCell ref="D663:E663"/>
    <mergeCell ref="D664:E664"/>
    <mergeCell ref="D665:E665"/>
    <mergeCell ref="D666:E666"/>
    <mergeCell ref="D667:E667"/>
    <mergeCell ref="D668:E668"/>
    <mergeCell ref="D657:E657"/>
    <mergeCell ref="D658:E658"/>
    <mergeCell ref="D659:E659"/>
    <mergeCell ref="D660:E660"/>
    <mergeCell ref="D661:E661"/>
    <mergeCell ref="D662:E662"/>
    <mergeCell ref="D651:E651"/>
    <mergeCell ref="D652:E652"/>
    <mergeCell ref="D653:E653"/>
    <mergeCell ref="D654:E654"/>
    <mergeCell ref="D655:E655"/>
    <mergeCell ref="D656:E656"/>
    <mergeCell ref="D645:E645"/>
    <mergeCell ref="D646:E646"/>
    <mergeCell ref="D647:E647"/>
    <mergeCell ref="D648:E648"/>
    <mergeCell ref="D649:E649"/>
    <mergeCell ref="D650:E650"/>
    <mergeCell ref="D639:E639"/>
    <mergeCell ref="D640:E640"/>
    <mergeCell ref="D641:E641"/>
    <mergeCell ref="D642:E642"/>
    <mergeCell ref="D643:E643"/>
    <mergeCell ref="D644:E644"/>
    <mergeCell ref="D633:E633"/>
    <mergeCell ref="D634:E634"/>
    <mergeCell ref="D635:E635"/>
    <mergeCell ref="D636:E636"/>
    <mergeCell ref="D637:E637"/>
    <mergeCell ref="D638:E638"/>
    <mergeCell ref="D627:E627"/>
    <mergeCell ref="D628:E628"/>
    <mergeCell ref="D629:E629"/>
    <mergeCell ref="D630:E630"/>
    <mergeCell ref="D631:E631"/>
    <mergeCell ref="D632:E632"/>
    <mergeCell ref="D621:E621"/>
    <mergeCell ref="D622:E622"/>
    <mergeCell ref="D623:E623"/>
    <mergeCell ref="D624:E624"/>
    <mergeCell ref="D625:E625"/>
    <mergeCell ref="D626:E626"/>
    <mergeCell ref="D615:E615"/>
    <mergeCell ref="D616:E616"/>
    <mergeCell ref="D617:E617"/>
    <mergeCell ref="D618:E618"/>
    <mergeCell ref="D619:E619"/>
    <mergeCell ref="D620:E620"/>
    <mergeCell ref="D609:E609"/>
    <mergeCell ref="D610:E610"/>
    <mergeCell ref="D611:E611"/>
    <mergeCell ref="D612:E612"/>
    <mergeCell ref="D613:E613"/>
    <mergeCell ref="D614:E614"/>
    <mergeCell ref="D603:E603"/>
    <mergeCell ref="D604:E604"/>
    <mergeCell ref="D605:E605"/>
    <mergeCell ref="D606:E606"/>
    <mergeCell ref="D607:E607"/>
    <mergeCell ref="D608:E608"/>
    <mergeCell ref="D597:E597"/>
    <mergeCell ref="D598:E598"/>
    <mergeCell ref="D599:E599"/>
    <mergeCell ref="D600:E600"/>
    <mergeCell ref="D601:E601"/>
    <mergeCell ref="D602:E602"/>
    <mergeCell ref="D591:E591"/>
    <mergeCell ref="D592:E592"/>
    <mergeCell ref="D593:E593"/>
    <mergeCell ref="D594:E594"/>
    <mergeCell ref="D595:E595"/>
    <mergeCell ref="D596:E596"/>
    <mergeCell ref="D585:E585"/>
    <mergeCell ref="D586:E586"/>
    <mergeCell ref="D587:E587"/>
    <mergeCell ref="D588:E588"/>
    <mergeCell ref="D589:E589"/>
    <mergeCell ref="D590:E590"/>
    <mergeCell ref="D579:E579"/>
    <mergeCell ref="D580:E580"/>
    <mergeCell ref="D581:E581"/>
    <mergeCell ref="D582:E582"/>
    <mergeCell ref="D583:E583"/>
    <mergeCell ref="D584:E584"/>
    <mergeCell ref="D573:E573"/>
    <mergeCell ref="D574:E574"/>
    <mergeCell ref="D575:E575"/>
    <mergeCell ref="D576:E576"/>
    <mergeCell ref="D577:E577"/>
    <mergeCell ref="D578:E578"/>
    <mergeCell ref="D567:E567"/>
    <mergeCell ref="D568:E568"/>
    <mergeCell ref="D569:E569"/>
    <mergeCell ref="D570:E570"/>
    <mergeCell ref="D571:E571"/>
    <mergeCell ref="D572:E572"/>
    <mergeCell ref="D561:E561"/>
    <mergeCell ref="D562:E562"/>
    <mergeCell ref="D563:E563"/>
    <mergeCell ref="D564:E564"/>
    <mergeCell ref="D565:E565"/>
    <mergeCell ref="D566:E566"/>
    <mergeCell ref="D555:E555"/>
    <mergeCell ref="D556:E556"/>
    <mergeCell ref="D557:E557"/>
    <mergeCell ref="D558:E558"/>
    <mergeCell ref="D559:E559"/>
    <mergeCell ref="D560:E560"/>
    <mergeCell ref="D549:E549"/>
    <mergeCell ref="D550:E550"/>
    <mergeCell ref="D551:E551"/>
    <mergeCell ref="D552:E552"/>
    <mergeCell ref="D553:E553"/>
    <mergeCell ref="D554:E554"/>
    <mergeCell ref="D543:E543"/>
    <mergeCell ref="D544:E544"/>
    <mergeCell ref="D545:E545"/>
    <mergeCell ref="D546:E546"/>
    <mergeCell ref="D547:E547"/>
    <mergeCell ref="D548:E548"/>
    <mergeCell ref="D537:E537"/>
    <mergeCell ref="D538:E538"/>
    <mergeCell ref="D539:E539"/>
    <mergeCell ref="D540:E540"/>
    <mergeCell ref="D541:E541"/>
    <mergeCell ref="D542:E542"/>
    <mergeCell ref="D531:E531"/>
    <mergeCell ref="D532:E532"/>
    <mergeCell ref="D533:E533"/>
    <mergeCell ref="D534:E534"/>
    <mergeCell ref="D535:E535"/>
    <mergeCell ref="D536:E536"/>
    <mergeCell ref="D525:E525"/>
    <mergeCell ref="D526:E526"/>
    <mergeCell ref="D527:E527"/>
    <mergeCell ref="D528:E528"/>
    <mergeCell ref="D529:E529"/>
    <mergeCell ref="D530:E530"/>
    <mergeCell ref="D519:E519"/>
    <mergeCell ref="D520:E520"/>
    <mergeCell ref="D521:E521"/>
    <mergeCell ref="D522:E522"/>
    <mergeCell ref="D523:E523"/>
    <mergeCell ref="D524:E524"/>
    <mergeCell ref="D513:E513"/>
    <mergeCell ref="D514:E514"/>
    <mergeCell ref="D515:E515"/>
    <mergeCell ref="D516:E516"/>
    <mergeCell ref="D517:E517"/>
    <mergeCell ref="D518:E518"/>
    <mergeCell ref="D507:E507"/>
    <mergeCell ref="D508:E508"/>
    <mergeCell ref="D509:E509"/>
    <mergeCell ref="D510:E510"/>
    <mergeCell ref="D511:E511"/>
    <mergeCell ref="D512:E512"/>
    <mergeCell ref="D501:E501"/>
    <mergeCell ref="D502:E502"/>
    <mergeCell ref="D503:E503"/>
    <mergeCell ref="D504:E504"/>
    <mergeCell ref="D505:E505"/>
    <mergeCell ref="D506:E506"/>
    <mergeCell ref="D495:E495"/>
    <mergeCell ref="D496:E496"/>
    <mergeCell ref="D497:E497"/>
    <mergeCell ref="D498:E498"/>
    <mergeCell ref="D499:E499"/>
    <mergeCell ref="D500:E500"/>
    <mergeCell ref="D489:E489"/>
    <mergeCell ref="D490:E490"/>
    <mergeCell ref="D491:E491"/>
    <mergeCell ref="D492:E492"/>
    <mergeCell ref="D493:E493"/>
    <mergeCell ref="D494:E494"/>
    <mergeCell ref="D483:E483"/>
    <mergeCell ref="D484:E484"/>
    <mergeCell ref="D485:E485"/>
    <mergeCell ref="D486:E486"/>
    <mergeCell ref="D487:E487"/>
    <mergeCell ref="D488:E488"/>
    <mergeCell ref="D477:E477"/>
    <mergeCell ref="D478:E478"/>
    <mergeCell ref="D479:E479"/>
    <mergeCell ref="D480:E480"/>
    <mergeCell ref="D481:E481"/>
    <mergeCell ref="D482:E482"/>
    <mergeCell ref="D471:E471"/>
    <mergeCell ref="D472:E472"/>
    <mergeCell ref="D473:E473"/>
    <mergeCell ref="D474:E474"/>
    <mergeCell ref="D475:E475"/>
    <mergeCell ref="D476:E476"/>
    <mergeCell ref="D465:E465"/>
    <mergeCell ref="D466:E466"/>
    <mergeCell ref="D467:E467"/>
    <mergeCell ref="D468:E468"/>
    <mergeCell ref="D469:E469"/>
    <mergeCell ref="D470:E470"/>
    <mergeCell ref="D459:E459"/>
    <mergeCell ref="D460:E460"/>
    <mergeCell ref="D461:E461"/>
    <mergeCell ref="D462:E462"/>
    <mergeCell ref="D463:E463"/>
    <mergeCell ref="D464:E464"/>
    <mergeCell ref="D453:E453"/>
    <mergeCell ref="D454:E454"/>
    <mergeCell ref="D455:E455"/>
    <mergeCell ref="D456:E456"/>
    <mergeCell ref="D457:E457"/>
    <mergeCell ref="D458:E458"/>
    <mergeCell ref="D447:E447"/>
    <mergeCell ref="D448:E448"/>
    <mergeCell ref="D449:E449"/>
    <mergeCell ref="D450:E450"/>
    <mergeCell ref="D451:E451"/>
    <mergeCell ref="D452:E452"/>
    <mergeCell ref="D441:E441"/>
    <mergeCell ref="D442:E442"/>
    <mergeCell ref="D443:E443"/>
    <mergeCell ref="D444:E444"/>
    <mergeCell ref="D445:E445"/>
    <mergeCell ref="D446:E446"/>
    <mergeCell ref="D435:E435"/>
    <mergeCell ref="D436:E436"/>
    <mergeCell ref="D437:E437"/>
    <mergeCell ref="D438:E438"/>
    <mergeCell ref="D439:E439"/>
    <mergeCell ref="D440:E440"/>
    <mergeCell ref="D429:E429"/>
    <mergeCell ref="D430:E430"/>
    <mergeCell ref="D431:E431"/>
    <mergeCell ref="D432:E432"/>
    <mergeCell ref="D433:E433"/>
    <mergeCell ref="D434:E434"/>
    <mergeCell ref="D423:E423"/>
    <mergeCell ref="D424:E424"/>
    <mergeCell ref="D425:E425"/>
    <mergeCell ref="D426:E426"/>
    <mergeCell ref="D427:E427"/>
    <mergeCell ref="D428:E428"/>
    <mergeCell ref="D417:E417"/>
    <mergeCell ref="D418:E418"/>
    <mergeCell ref="D419:E419"/>
    <mergeCell ref="D420:E420"/>
    <mergeCell ref="D421:E421"/>
    <mergeCell ref="D422:E422"/>
    <mergeCell ref="D411:E411"/>
    <mergeCell ref="D412:E412"/>
    <mergeCell ref="D413:E413"/>
    <mergeCell ref="D414:E414"/>
    <mergeCell ref="D415:E415"/>
    <mergeCell ref="D416:E416"/>
    <mergeCell ref="D405:E405"/>
    <mergeCell ref="D406:E406"/>
    <mergeCell ref="D407:E407"/>
    <mergeCell ref="D408:E408"/>
    <mergeCell ref="D409:E409"/>
    <mergeCell ref="D410:E410"/>
    <mergeCell ref="D399:E399"/>
    <mergeCell ref="D400:E400"/>
    <mergeCell ref="D401:E401"/>
    <mergeCell ref="D402:E402"/>
    <mergeCell ref="D403:E403"/>
    <mergeCell ref="D404:E404"/>
    <mergeCell ref="D393:E393"/>
    <mergeCell ref="D394:E394"/>
    <mergeCell ref="D395:E395"/>
    <mergeCell ref="D396:E396"/>
    <mergeCell ref="D397:E397"/>
    <mergeCell ref="D398:E398"/>
    <mergeCell ref="D387:E387"/>
    <mergeCell ref="D388:E388"/>
    <mergeCell ref="D389:E389"/>
    <mergeCell ref="D390:E390"/>
    <mergeCell ref="D391:E391"/>
    <mergeCell ref="D392:E392"/>
    <mergeCell ref="D381:E381"/>
    <mergeCell ref="D382:E382"/>
    <mergeCell ref="D383:E383"/>
    <mergeCell ref="D384:E384"/>
    <mergeCell ref="D385:E385"/>
    <mergeCell ref="D386:E386"/>
    <mergeCell ref="D375:E375"/>
    <mergeCell ref="D376:E376"/>
    <mergeCell ref="D377:E377"/>
    <mergeCell ref="D378:E378"/>
    <mergeCell ref="D379:E379"/>
    <mergeCell ref="D380:E380"/>
    <mergeCell ref="D369:E369"/>
    <mergeCell ref="D370:E370"/>
    <mergeCell ref="D371:E371"/>
    <mergeCell ref="D372:E372"/>
    <mergeCell ref="D373:E373"/>
    <mergeCell ref="D374:E374"/>
    <mergeCell ref="D363:E363"/>
    <mergeCell ref="D364:E364"/>
    <mergeCell ref="D365:E365"/>
    <mergeCell ref="D366:E366"/>
    <mergeCell ref="D367:E367"/>
    <mergeCell ref="D368:E368"/>
    <mergeCell ref="D357:E357"/>
    <mergeCell ref="D358:E358"/>
    <mergeCell ref="D359:E359"/>
    <mergeCell ref="D360:E360"/>
    <mergeCell ref="D361:E361"/>
    <mergeCell ref="D362:E362"/>
    <mergeCell ref="D351:E351"/>
    <mergeCell ref="D352:E352"/>
    <mergeCell ref="D353:E353"/>
    <mergeCell ref="D354:E354"/>
    <mergeCell ref="D355:E355"/>
    <mergeCell ref="D356:E356"/>
    <mergeCell ref="D345:E345"/>
    <mergeCell ref="D346:E346"/>
    <mergeCell ref="D347:E347"/>
    <mergeCell ref="D348:E348"/>
    <mergeCell ref="D349:E349"/>
    <mergeCell ref="D350:E350"/>
    <mergeCell ref="D339:E339"/>
    <mergeCell ref="D340:E340"/>
    <mergeCell ref="D341:E341"/>
    <mergeCell ref="D342:E342"/>
    <mergeCell ref="D343:E343"/>
    <mergeCell ref="D344:E344"/>
    <mergeCell ref="D333:E333"/>
    <mergeCell ref="D334:E334"/>
    <mergeCell ref="D335:E335"/>
    <mergeCell ref="D336:E336"/>
    <mergeCell ref="D337:E337"/>
    <mergeCell ref="D338:E338"/>
    <mergeCell ref="D327:E327"/>
    <mergeCell ref="D328:E328"/>
    <mergeCell ref="D329:E329"/>
    <mergeCell ref="D330:E330"/>
    <mergeCell ref="D331:E331"/>
    <mergeCell ref="D332:E332"/>
    <mergeCell ref="D321:E321"/>
    <mergeCell ref="D322:E322"/>
    <mergeCell ref="D323:E323"/>
    <mergeCell ref="D324:E324"/>
    <mergeCell ref="D325:E325"/>
    <mergeCell ref="D326:E326"/>
    <mergeCell ref="D315:E315"/>
    <mergeCell ref="D316:E316"/>
    <mergeCell ref="D317:E317"/>
    <mergeCell ref="D318:E318"/>
    <mergeCell ref="D319:E319"/>
    <mergeCell ref="D320:E320"/>
    <mergeCell ref="D309:E309"/>
    <mergeCell ref="D310:E310"/>
    <mergeCell ref="D311:E311"/>
    <mergeCell ref="D312:E312"/>
    <mergeCell ref="D313:E313"/>
    <mergeCell ref="D314:E314"/>
    <mergeCell ref="D303:E303"/>
    <mergeCell ref="D304:E304"/>
    <mergeCell ref="D305:E305"/>
    <mergeCell ref="D306:E306"/>
    <mergeCell ref="D307:E307"/>
    <mergeCell ref="D308:E308"/>
    <mergeCell ref="D297:E297"/>
    <mergeCell ref="D298:E298"/>
    <mergeCell ref="D299:E299"/>
    <mergeCell ref="D300:E300"/>
    <mergeCell ref="D301:E301"/>
    <mergeCell ref="D302:E302"/>
    <mergeCell ref="D291:E291"/>
    <mergeCell ref="D292:E292"/>
    <mergeCell ref="D293:E293"/>
    <mergeCell ref="D294:E294"/>
    <mergeCell ref="D295:E295"/>
    <mergeCell ref="D296:E296"/>
    <mergeCell ref="D285:E285"/>
    <mergeCell ref="D286:E286"/>
    <mergeCell ref="D287:E287"/>
    <mergeCell ref="D288:E288"/>
    <mergeCell ref="D289:E289"/>
    <mergeCell ref="D290:E290"/>
    <mergeCell ref="D279:E279"/>
    <mergeCell ref="D280:E280"/>
    <mergeCell ref="D281:E281"/>
    <mergeCell ref="D282:E282"/>
    <mergeCell ref="D283:E283"/>
    <mergeCell ref="D284:E284"/>
    <mergeCell ref="D273:E273"/>
    <mergeCell ref="D274:E274"/>
    <mergeCell ref="D275:E275"/>
    <mergeCell ref="D276:E276"/>
    <mergeCell ref="D277:E277"/>
    <mergeCell ref="D278:E278"/>
    <mergeCell ref="D267:E267"/>
    <mergeCell ref="D268:E268"/>
    <mergeCell ref="D269:E269"/>
    <mergeCell ref="D270:E270"/>
    <mergeCell ref="D271:E271"/>
    <mergeCell ref="D272:E272"/>
    <mergeCell ref="D261:E261"/>
    <mergeCell ref="D262:E262"/>
    <mergeCell ref="D263:E263"/>
    <mergeCell ref="D264:E264"/>
    <mergeCell ref="D265:E265"/>
    <mergeCell ref="D266:E266"/>
    <mergeCell ref="D255:E255"/>
    <mergeCell ref="D256:E256"/>
    <mergeCell ref="D257:E257"/>
    <mergeCell ref="D258:E258"/>
    <mergeCell ref="D259:E259"/>
    <mergeCell ref="D260:E260"/>
    <mergeCell ref="D249:E249"/>
    <mergeCell ref="D250:E250"/>
    <mergeCell ref="D251:E251"/>
    <mergeCell ref="D252:E252"/>
    <mergeCell ref="D253:E253"/>
    <mergeCell ref="D254:E254"/>
    <mergeCell ref="D243:E243"/>
    <mergeCell ref="D244:E244"/>
    <mergeCell ref="D245:E245"/>
    <mergeCell ref="D246:E246"/>
    <mergeCell ref="D247:E247"/>
    <mergeCell ref="D248:E248"/>
    <mergeCell ref="D237:E237"/>
    <mergeCell ref="D238:E238"/>
    <mergeCell ref="D239:E239"/>
    <mergeCell ref="D240:E240"/>
    <mergeCell ref="D241:E241"/>
    <mergeCell ref="D242:E242"/>
    <mergeCell ref="D231:E231"/>
    <mergeCell ref="D232:E232"/>
    <mergeCell ref="D233:E233"/>
    <mergeCell ref="D234:E234"/>
    <mergeCell ref="D235:E235"/>
    <mergeCell ref="D236:E236"/>
    <mergeCell ref="D225:E225"/>
    <mergeCell ref="D226:E226"/>
    <mergeCell ref="D227:E227"/>
    <mergeCell ref="D228:E228"/>
    <mergeCell ref="D229:E229"/>
    <mergeCell ref="D230:E230"/>
    <mergeCell ref="D219:E219"/>
    <mergeCell ref="D220:E220"/>
    <mergeCell ref="D221:E221"/>
    <mergeCell ref="D222:E222"/>
    <mergeCell ref="D223:E223"/>
    <mergeCell ref="D224:E224"/>
    <mergeCell ref="D213:E213"/>
    <mergeCell ref="D214:E214"/>
    <mergeCell ref="D215:E215"/>
    <mergeCell ref="D216:E216"/>
    <mergeCell ref="D217:E217"/>
    <mergeCell ref="D218:E218"/>
    <mergeCell ref="D207:E207"/>
    <mergeCell ref="D208:E208"/>
    <mergeCell ref="D209:E209"/>
    <mergeCell ref="D210:E210"/>
    <mergeCell ref="D211:E211"/>
    <mergeCell ref="D212:E212"/>
    <mergeCell ref="D201:E201"/>
    <mergeCell ref="D202:E202"/>
    <mergeCell ref="D203:E203"/>
    <mergeCell ref="D204:E204"/>
    <mergeCell ref="D205:E205"/>
    <mergeCell ref="D206:E206"/>
    <mergeCell ref="D195:E195"/>
    <mergeCell ref="D196:E196"/>
    <mergeCell ref="D197:E197"/>
    <mergeCell ref="D198:E198"/>
    <mergeCell ref="D199:E199"/>
    <mergeCell ref="D200:E200"/>
    <mergeCell ref="D189:E189"/>
    <mergeCell ref="D190:E190"/>
    <mergeCell ref="D191:E191"/>
    <mergeCell ref="D192:E192"/>
    <mergeCell ref="D193:E193"/>
    <mergeCell ref="D194:E194"/>
    <mergeCell ref="D183:E183"/>
    <mergeCell ref="D184:E184"/>
    <mergeCell ref="D185:E185"/>
    <mergeCell ref="D186:E186"/>
    <mergeCell ref="D187:E187"/>
    <mergeCell ref="D188:E188"/>
    <mergeCell ref="D177:E177"/>
    <mergeCell ref="D178:E178"/>
    <mergeCell ref="D179:E179"/>
    <mergeCell ref="D180:E180"/>
    <mergeCell ref="D181:E181"/>
    <mergeCell ref="D182:E182"/>
    <mergeCell ref="D171:E171"/>
    <mergeCell ref="D172:E172"/>
    <mergeCell ref="D173:E173"/>
    <mergeCell ref="D174:E174"/>
    <mergeCell ref="D175:E175"/>
    <mergeCell ref="D176:E176"/>
    <mergeCell ref="D165:E165"/>
    <mergeCell ref="D166:E166"/>
    <mergeCell ref="D167:E167"/>
    <mergeCell ref="D168:E168"/>
    <mergeCell ref="D169:E169"/>
    <mergeCell ref="D170:E170"/>
    <mergeCell ref="D159:E159"/>
    <mergeCell ref="D160:E160"/>
    <mergeCell ref="D161:E161"/>
    <mergeCell ref="D162:E162"/>
    <mergeCell ref="D163:E163"/>
    <mergeCell ref="D164:E164"/>
    <mergeCell ref="D153:E153"/>
    <mergeCell ref="D154:E154"/>
    <mergeCell ref="D155:E155"/>
    <mergeCell ref="D156:E156"/>
    <mergeCell ref="D157:E157"/>
    <mergeCell ref="D158:E158"/>
    <mergeCell ref="D147:E147"/>
    <mergeCell ref="D148:E148"/>
    <mergeCell ref="D149:E149"/>
    <mergeCell ref="D150:E150"/>
    <mergeCell ref="D151:E151"/>
    <mergeCell ref="D152:E152"/>
    <mergeCell ref="D141:E141"/>
    <mergeCell ref="D142:E142"/>
    <mergeCell ref="D143:E143"/>
    <mergeCell ref="D144:E144"/>
    <mergeCell ref="D145:E145"/>
    <mergeCell ref="D146:E146"/>
    <mergeCell ref="D135:E135"/>
    <mergeCell ref="D136:E136"/>
    <mergeCell ref="D137:E137"/>
    <mergeCell ref="D138:E138"/>
    <mergeCell ref="D139:E139"/>
    <mergeCell ref="D140:E140"/>
    <mergeCell ref="D129:E129"/>
    <mergeCell ref="D130:E130"/>
    <mergeCell ref="D131:E131"/>
    <mergeCell ref="D132:E132"/>
    <mergeCell ref="D133:E133"/>
    <mergeCell ref="D134:E134"/>
    <mergeCell ref="D123:E123"/>
    <mergeCell ref="D124:E124"/>
    <mergeCell ref="D125:E125"/>
    <mergeCell ref="D126:E126"/>
    <mergeCell ref="D127:E127"/>
    <mergeCell ref="D128:E128"/>
    <mergeCell ref="D117:E117"/>
    <mergeCell ref="D118:E118"/>
    <mergeCell ref="D119:E119"/>
    <mergeCell ref="D120:E120"/>
    <mergeCell ref="D121:E121"/>
    <mergeCell ref="D122:E122"/>
    <mergeCell ref="D111:E111"/>
    <mergeCell ref="D112:E112"/>
    <mergeCell ref="D113:E113"/>
    <mergeCell ref="D114:E114"/>
    <mergeCell ref="D115:E115"/>
    <mergeCell ref="D116:E116"/>
    <mergeCell ref="D105:E105"/>
    <mergeCell ref="D106:E106"/>
    <mergeCell ref="D107:E107"/>
    <mergeCell ref="D108:E108"/>
    <mergeCell ref="D109:E109"/>
    <mergeCell ref="D110:E110"/>
    <mergeCell ref="D99:E99"/>
    <mergeCell ref="D100:E100"/>
    <mergeCell ref="D101:E101"/>
    <mergeCell ref="D102:E102"/>
    <mergeCell ref="D103:E103"/>
    <mergeCell ref="D104:E104"/>
    <mergeCell ref="D93:E93"/>
    <mergeCell ref="D94:E94"/>
    <mergeCell ref="D95:E95"/>
    <mergeCell ref="D96:E96"/>
    <mergeCell ref="D97:E97"/>
    <mergeCell ref="D98:E98"/>
    <mergeCell ref="D87:E87"/>
    <mergeCell ref="D88:E88"/>
    <mergeCell ref="D89:E89"/>
    <mergeCell ref="D90:E90"/>
    <mergeCell ref="D91:E91"/>
    <mergeCell ref="D92:E92"/>
    <mergeCell ref="D81:E81"/>
    <mergeCell ref="D82:E82"/>
    <mergeCell ref="D83:E83"/>
    <mergeCell ref="D84:E84"/>
    <mergeCell ref="D85:E85"/>
    <mergeCell ref="D86:E86"/>
    <mergeCell ref="D75:E75"/>
    <mergeCell ref="D76:E76"/>
    <mergeCell ref="D77:E77"/>
    <mergeCell ref="D78:E78"/>
    <mergeCell ref="D79:E79"/>
    <mergeCell ref="D80:E80"/>
    <mergeCell ref="D69:E69"/>
    <mergeCell ref="D70:E70"/>
    <mergeCell ref="D71:E71"/>
    <mergeCell ref="D72:E72"/>
    <mergeCell ref="D73:E73"/>
    <mergeCell ref="D74:E74"/>
    <mergeCell ref="D63:E63"/>
    <mergeCell ref="D64:E64"/>
    <mergeCell ref="D65:E65"/>
    <mergeCell ref="D66:E66"/>
    <mergeCell ref="D67:E67"/>
    <mergeCell ref="D68:E68"/>
    <mergeCell ref="D57:E57"/>
    <mergeCell ref="D58:E58"/>
    <mergeCell ref="D59:E59"/>
    <mergeCell ref="D60:E60"/>
    <mergeCell ref="D61:E61"/>
    <mergeCell ref="D62:E62"/>
    <mergeCell ref="D51:E51"/>
    <mergeCell ref="D52:E52"/>
    <mergeCell ref="D53:E53"/>
    <mergeCell ref="D54:E54"/>
    <mergeCell ref="D55:E55"/>
    <mergeCell ref="D56:E56"/>
    <mergeCell ref="D45:E45"/>
    <mergeCell ref="D46:E46"/>
    <mergeCell ref="D47:E47"/>
    <mergeCell ref="D48:E48"/>
    <mergeCell ref="D49:E49"/>
    <mergeCell ref="D50:E50"/>
    <mergeCell ref="D39:E39"/>
    <mergeCell ref="D40:E40"/>
    <mergeCell ref="D41:E41"/>
    <mergeCell ref="D42:E42"/>
    <mergeCell ref="D43:E43"/>
    <mergeCell ref="D44:E44"/>
    <mergeCell ref="D33:E33"/>
    <mergeCell ref="D34:E34"/>
    <mergeCell ref="D35:E35"/>
    <mergeCell ref="D36:E36"/>
    <mergeCell ref="D37:E37"/>
    <mergeCell ref="D38:E38"/>
    <mergeCell ref="D27:E27"/>
    <mergeCell ref="D28:E28"/>
    <mergeCell ref="D29:E29"/>
    <mergeCell ref="D30:E30"/>
    <mergeCell ref="D31:E31"/>
    <mergeCell ref="D32:E32"/>
    <mergeCell ref="D21:E21"/>
    <mergeCell ref="D22:E22"/>
    <mergeCell ref="D23:E23"/>
    <mergeCell ref="D24:E24"/>
    <mergeCell ref="D25:E25"/>
    <mergeCell ref="D26:E26"/>
    <mergeCell ref="D15:E15"/>
    <mergeCell ref="D16:E16"/>
    <mergeCell ref="D17:E17"/>
    <mergeCell ref="D18:E18"/>
    <mergeCell ref="D19:E19"/>
    <mergeCell ref="D20:E20"/>
    <mergeCell ref="F1:I1"/>
    <mergeCell ref="F2:I5"/>
    <mergeCell ref="B10:E11"/>
    <mergeCell ref="D12:E12"/>
    <mergeCell ref="D13:E13"/>
    <mergeCell ref="D14:E14"/>
  </mergeCells>
  <pageMargins left="0.23622047244094491" right="0.23622047244094491" top="0.74803149606299213" bottom="0.74803149606299213" header="0.31496062992125984" footer="0.31496062992125984"/>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1263650</xdr:colOff>
                    <xdr:row>6</xdr:row>
                    <xdr:rowOff>184150</xdr:rowOff>
                  </from>
                  <to>
                    <xdr:col>2</xdr:col>
                    <xdr:colOff>1606550</xdr:colOff>
                    <xdr:row>8</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74999-9D9B-4A1E-BCC1-F2CF87B5AEFE}">
  <sheetPr codeName="Sheet2"/>
  <dimension ref="B2:L58"/>
  <sheetViews>
    <sheetView showGridLines="0" tabSelected="1" workbookViewId="0"/>
  </sheetViews>
  <sheetFormatPr defaultColWidth="8.90625" defaultRowHeight="14" x14ac:dyDescent="0.3"/>
  <cols>
    <col min="1" max="8" width="8.90625" style="1"/>
    <col min="9" max="9" width="8.90625" style="1" customWidth="1"/>
    <col min="10" max="10" width="8.90625" style="1"/>
    <col min="11" max="11" width="65.90625" style="1" customWidth="1"/>
    <col min="12" max="16384" width="8.90625" style="1"/>
  </cols>
  <sheetData>
    <row r="2" spans="2:12" x14ac:dyDescent="0.3">
      <c r="F2" s="1" t="s">
        <v>6</v>
      </c>
    </row>
    <row r="4" spans="2:12" x14ac:dyDescent="0.3">
      <c r="B4" s="61" t="s">
        <v>7</v>
      </c>
    </row>
    <row r="6" spans="2:12" ht="43.25" customHeight="1" x14ac:dyDescent="0.3">
      <c r="B6" s="249" t="s">
        <v>1119</v>
      </c>
      <c r="C6" s="249"/>
      <c r="D6" s="249"/>
      <c r="E6" s="249"/>
      <c r="F6" s="249"/>
      <c r="G6" s="249"/>
      <c r="H6" s="249"/>
      <c r="I6" s="249"/>
      <c r="J6" s="249"/>
      <c r="K6" s="249"/>
      <c r="L6" s="249"/>
    </row>
    <row r="7" spans="2:12" x14ac:dyDescent="0.3">
      <c r="B7" s="1" t="s">
        <v>8</v>
      </c>
    </row>
    <row r="9" spans="2:12" x14ac:dyDescent="0.3">
      <c r="B9" s="1" t="s">
        <v>9</v>
      </c>
    </row>
    <row r="11" spans="2:12" s="66" customFormat="1" ht="27.65" customHeight="1" x14ac:dyDescent="0.3">
      <c r="B11" s="255" t="s">
        <v>1117</v>
      </c>
      <c r="C11" s="255"/>
      <c r="D11" s="255"/>
      <c r="E11" s="255"/>
      <c r="F11" s="255"/>
      <c r="G11" s="255"/>
      <c r="H11" s="255"/>
      <c r="I11" s="255"/>
      <c r="J11" s="255"/>
      <c r="K11" s="255"/>
      <c r="L11" s="255"/>
    </row>
    <row r="12" spans="2:12" s="66" customFormat="1" x14ac:dyDescent="0.3">
      <c r="B12" s="111"/>
      <c r="C12" s="111"/>
      <c r="D12" s="111"/>
      <c r="E12" s="111"/>
      <c r="F12" s="111"/>
      <c r="G12" s="111"/>
      <c r="H12" s="111"/>
      <c r="I12" s="111"/>
      <c r="J12" s="111"/>
      <c r="K12" s="111"/>
      <c r="L12" s="111"/>
    </row>
    <row r="13" spans="2:12" x14ac:dyDescent="0.3">
      <c r="B13" s="1" t="s">
        <v>10</v>
      </c>
    </row>
    <row r="14" spans="2:12" x14ac:dyDescent="0.3">
      <c r="B14" s="1" t="s">
        <v>1118</v>
      </c>
    </row>
    <row r="16" spans="2:12" x14ac:dyDescent="0.3">
      <c r="B16" s="61" t="s">
        <v>11</v>
      </c>
    </row>
    <row r="18" spans="2:10" x14ac:dyDescent="0.3">
      <c r="B18" s="1" t="s">
        <v>12</v>
      </c>
    </row>
    <row r="19" spans="2:10" x14ac:dyDescent="0.3">
      <c r="B19" s="1" t="s">
        <v>8</v>
      </c>
    </row>
    <row r="20" spans="2:10" x14ac:dyDescent="0.3">
      <c r="B20" s="1" t="s">
        <v>13</v>
      </c>
    </row>
    <row r="22" spans="2:10" hidden="1" x14ac:dyDescent="0.3">
      <c r="B22" s="61" t="s">
        <v>14</v>
      </c>
    </row>
    <row r="23" spans="2:10" hidden="1" x14ac:dyDescent="0.3"/>
    <row r="24" spans="2:10" hidden="1" x14ac:dyDescent="0.3">
      <c r="B24" s="1" t="s">
        <v>15</v>
      </c>
    </row>
    <row r="25" spans="2:10" hidden="1" x14ac:dyDescent="0.3">
      <c r="B25" s="1" t="s">
        <v>16</v>
      </c>
    </row>
    <row r="26" spans="2:10" hidden="1" x14ac:dyDescent="0.3"/>
    <row r="27" spans="2:10" hidden="1" x14ac:dyDescent="0.3">
      <c r="B27" s="252"/>
      <c r="C27" s="253"/>
      <c r="D27" s="253"/>
      <c r="E27" s="253"/>
      <c r="F27" s="253"/>
      <c r="G27" s="253"/>
      <c r="H27" s="253"/>
      <c r="I27" s="253"/>
      <c r="J27" s="254"/>
    </row>
    <row r="28" spans="2:10" hidden="1" x14ac:dyDescent="0.3"/>
    <row r="29" spans="2:10" hidden="1" x14ac:dyDescent="0.3">
      <c r="B29" s="2" t="s">
        <v>17</v>
      </c>
    </row>
    <row r="30" spans="2:10" hidden="1" x14ac:dyDescent="0.3"/>
    <row r="31" spans="2:10" hidden="1" x14ac:dyDescent="0.3">
      <c r="B31" s="1" t="s">
        <v>18</v>
      </c>
    </row>
    <row r="32" spans="2:10" hidden="1" x14ac:dyDescent="0.3">
      <c r="B32" s="1" t="s">
        <v>19</v>
      </c>
    </row>
    <row r="33" spans="2:2" hidden="1" x14ac:dyDescent="0.3">
      <c r="B33" s="1" t="s">
        <v>20</v>
      </c>
    </row>
    <row r="34" spans="2:2" hidden="1" x14ac:dyDescent="0.3"/>
    <row r="35" spans="2:2" hidden="1" x14ac:dyDescent="0.3">
      <c r="B35" s="2" t="s">
        <v>21</v>
      </c>
    </row>
    <row r="36" spans="2:2" hidden="1" x14ac:dyDescent="0.3"/>
    <row r="37" spans="2:2" hidden="1" x14ac:dyDescent="0.3">
      <c r="B37" s="1" t="s">
        <v>22</v>
      </c>
    </row>
    <row r="38" spans="2:2" hidden="1" x14ac:dyDescent="0.3">
      <c r="B38" s="1" t="s">
        <v>23</v>
      </c>
    </row>
    <row r="39" spans="2:2" hidden="1" x14ac:dyDescent="0.3">
      <c r="B39" s="1" t="s">
        <v>24</v>
      </c>
    </row>
    <row r="40" spans="2:2" hidden="1" x14ac:dyDescent="0.3">
      <c r="B40" s="98" t="s">
        <v>25</v>
      </c>
    </row>
    <row r="42" spans="2:2" x14ac:dyDescent="0.3">
      <c r="B42" s="2" t="s">
        <v>26</v>
      </c>
    </row>
    <row r="44" spans="2:2" x14ac:dyDescent="0.3">
      <c r="B44" s="1" t="s">
        <v>27</v>
      </c>
    </row>
    <row r="45" spans="2:2" x14ac:dyDescent="0.3">
      <c r="B45" s="1" t="s">
        <v>28</v>
      </c>
    </row>
    <row r="46" spans="2:2" x14ac:dyDescent="0.3">
      <c r="B46" s="1" t="s">
        <v>29</v>
      </c>
    </row>
    <row r="47" spans="2:2" x14ac:dyDescent="0.3">
      <c r="B47" s="1" t="s">
        <v>30</v>
      </c>
    </row>
    <row r="49" spans="2:2" x14ac:dyDescent="0.3">
      <c r="B49" s="2" t="s">
        <v>31</v>
      </c>
    </row>
    <row r="51" spans="2:2" x14ac:dyDescent="0.3">
      <c r="B51" s="1" t="s">
        <v>32</v>
      </c>
    </row>
    <row r="53" spans="2:2" x14ac:dyDescent="0.3">
      <c r="B53" s="115" t="s">
        <v>33</v>
      </c>
    </row>
    <row r="54" spans="2:2" ht="14.5" x14ac:dyDescent="0.35">
      <c r="B54" s="191"/>
    </row>
    <row r="55" spans="2:2" s="193" customFormat="1" ht="13.5" customHeight="1" x14ac:dyDescent="0.3">
      <c r="B55" s="192" t="s">
        <v>34</v>
      </c>
    </row>
    <row r="58" spans="2:2" x14ac:dyDescent="0.3">
      <c r="B58" s="1" t="s">
        <v>1126</v>
      </c>
    </row>
  </sheetData>
  <mergeCells count="3">
    <mergeCell ref="B27:J27"/>
    <mergeCell ref="B6:L6"/>
    <mergeCell ref="B11:L11"/>
  </mergeCells>
  <hyperlinks>
    <hyperlink ref="B40" r:id="rId1" xr:uid="{CC2B50E7-5C76-4CB9-A30C-E67CF9B19C49}"/>
    <hyperlink ref="B55" r:id="rId2" display="https://www.gov.uk/government/publications/procurement-act-2023-short-guides/suppliers-how-to-register-your-organisation-and-first-administrator-on-find-a-tender-in-three-easy-steps-html" xr:uid="{A7B4CE9B-329E-4D01-A480-12314CDCD311}"/>
  </hyperlinks>
  <pageMargins left="0.7" right="0.7" top="0.75" bottom="0.75" header="0.3" footer="0.3"/>
  <pageSetup orientation="portrait" r:id="rId3"/>
  <extLst>
    <ext xmlns:x14="http://schemas.microsoft.com/office/spreadsheetml/2009/9/main" uri="{78C0D931-6437-407d-A8EE-F0AAD7539E65}">
      <x14:conditionalFormattings>
        <x14:conditionalFormatting xmlns:xm="http://schemas.microsoft.com/office/excel/2006/main">
          <x14:cfRule type="expression" priority="1" id="{D64136C0-770A-466B-89EE-B83FF904D380}">
            <xm:f>$C$18=Lists!$D$4</xm:f>
            <x14:dxf>
              <border>
                <left style="thin">
                  <color auto="1"/>
                </left>
                <right style="thin">
                  <color auto="1"/>
                </right>
                <top style="thin">
                  <color auto="1"/>
                </top>
                <bottom style="thin">
                  <color auto="1"/>
                </bottom>
                <vertical/>
                <horizontal/>
              </border>
            </x14:dxf>
          </x14:cfRule>
          <xm:sqref>B27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9E1BD78-62A3-4941-B6BA-0ADA1F604602}">
          <x14:formula1>
            <xm:f>Lists!$F$3:$F$9</xm:f>
          </x14:formula1>
          <xm:sqref>B27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2B7C4-1BAF-42E2-8D29-82263ED9273C}">
  <dimension ref="A1"/>
  <sheetViews>
    <sheetView workbookViewId="0">
      <selection activeCell="P46" sqref="P46"/>
    </sheetView>
  </sheetViews>
  <sheetFormatPr defaultRowHeight="14.5" x14ac:dyDescent="0.35"/>
  <sheetData/>
  <pageMargins left="0.7" right="0.7" top="0.75" bottom="0.75" header="0.3" footer="0.3"/>
  <drawing r:id="rId1"/>
  <legacyDrawing r:id="rId2"/>
  <oleObjects>
    <mc:AlternateContent xmlns:mc="http://schemas.openxmlformats.org/markup-compatibility/2006">
      <mc:Choice Requires="x14">
        <oleObject progId="Visio.Drawing.15" shapeId="1026" r:id="rId3">
          <objectPr defaultSize="0" r:id="rId4">
            <anchor moveWithCells="1">
              <from>
                <xdr:col>0</xdr:col>
                <xdr:colOff>0</xdr:colOff>
                <xdr:row>0</xdr:row>
                <xdr:rowOff>0</xdr:rowOff>
              </from>
              <to>
                <xdr:col>15</xdr:col>
                <xdr:colOff>304800</xdr:colOff>
                <xdr:row>38</xdr:row>
                <xdr:rowOff>82550</xdr:rowOff>
              </to>
            </anchor>
          </objectPr>
        </oleObject>
      </mc:Choice>
      <mc:Fallback>
        <oleObject progId="Visio.Drawing.15" shapeId="1026" r:id="rId3"/>
      </mc:Fallback>
    </mc:AlternateContent>
    <mc:AlternateContent xmlns:mc="http://schemas.openxmlformats.org/markup-compatibility/2006">
      <mc:Choice Requires="x14">
        <oleObject progId="Visio.Drawing.15" shapeId="1029" r:id="rId5">
          <objectPr defaultSize="0" r:id="rId6">
            <anchor moveWithCells="1">
              <from>
                <xdr:col>0</xdr:col>
                <xdr:colOff>0</xdr:colOff>
                <xdr:row>41</xdr:row>
                <xdr:rowOff>0</xdr:rowOff>
              </from>
              <to>
                <xdr:col>11</xdr:col>
                <xdr:colOff>69850</xdr:colOff>
                <xdr:row>89</xdr:row>
                <xdr:rowOff>152400</xdr:rowOff>
              </to>
            </anchor>
          </objectPr>
        </oleObject>
      </mc:Choice>
      <mc:Fallback>
        <oleObject progId="Visio.Drawing.15" shapeId="1029" r:id="rId5"/>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FC245-9CF8-48EA-83B5-7E00CE6A0EAA}">
  <sheetPr codeName="Sheet3"/>
  <dimension ref="A1:K36"/>
  <sheetViews>
    <sheetView showGridLines="0" workbookViewId="0">
      <selection activeCell="C7" sqref="C7"/>
    </sheetView>
  </sheetViews>
  <sheetFormatPr defaultColWidth="9.08984375" defaultRowHeight="14" x14ac:dyDescent="0.3"/>
  <cols>
    <col min="1" max="1" width="9.08984375" style="1" customWidth="1"/>
    <col min="2" max="2" width="26.90625" style="1" bestFit="1" customWidth="1"/>
    <col min="3" max="3" width="50.453125" style="1" customWidth="1"/>
    <col min="4" max="16384" width="9.08984375" style="1"/>
  </cols>
  <sheetData>
    <row r="1" spans="1:11" ht="14.5" thickBot="1" x14ac:dyDescent="0.35"/>
    <row r="2" spans="1:11" ht="14.5" thickTop="1" x14ac:dyDescent="0.3">
      <c r="A2" s="51"/>
      <c r="B2" s="51"/>
      <c r="C2" s="51"/>
      <c r="D2" s="52"/>
    </row>
    <row r="3" spans="1:11" ht="14" customHeight="1" x14ac:dyDescent="0.3">
      <c r="A3" s="49"/>
      <c r="B3" s="131" t="s">
        <v>35</v>
      </c>
      <c r="C3" s="132"/>
      <c r="D3" s="53"/>
      <c r="F3" s="227" t="s">
        <v>36</v>
      </c>
      <c r="G3" s="227"/>
      <c r="H3" s="227"/>
      <c r="I3" s="227"/>
    </row>
    <row r="4" spans="1:11" ht="27.9" customHeight="1" x14ac:dyDescent="0.3">
      <c r="A4" s="49"/>
      <c r="B4" s="135" t="s">
        <v>37</v>
      </c>
      <c r="C4" s="132"/>
      <c r="D4" s="53"/>
      <c r="F4" s="227"/>
      <c r="G4" s="227"/>
      <c r="H4" s="227"/>
      <c r="I4" s="227"/>
    </row>
    <row r="5" spans="1:11" x14ac:dyDescent="0.3">
      <c r="A5" s="49"/>
      <c r="B5" s="131" t="s">
        <v>38</v>
      </c>
      <c r="C5" s="132"/>
      <c r="D5" s="53"/>
      <c r="F5" s="227"/>
      <c r="G5" s="227"/>
      <c r="H5" s="227"/>
      <c r="I5" s="227"/>
    </row>
    <row r="6" spans="1:11" ht="14.5" x14ac:dyDescent="0.35">
      <c r="A6" s="49"/>
      <c r="B6" s="131" t="s">
        <v>39</v>
      </c>
      <c r="C6" s="132"/>
      <c r="D6" s="53"/>
      <c r="F6" s="227"/>
      <c r="G6" s="227"/>
      <c r="H6" s="227"/>
      <c r="I6" s="227"/>
      <c r="J6" s="98"/>
      <c r="K6" s="65" t="s">
        <v>40</v>
      </c>
    </row>
    <row r="7" spans="1:11" ht="14.5" x14ac:dyDescent="0.35">
      <c r="A7" s="49"/>
      <c r="B7" s="131" t="s">
        <v>1120</v>
      </c>
      <c r="C7" s="132"/>
      <c r="D7" s="53"/>
      <c r="F7" s="227"/>
      <c r="G7" s="227"/>
      <c r="H7" s="227"/>
      <c r="I7" s="227"/>
      <c r="J7" s="98"/>
      <c r="K7" s="65"/>
    </row>
    <row r="8" spans="1:11" ht="28" x14ac:dyDescent="0.3">
      <c r="A8" s="49"/>
      <c r="B8" s="135" t="s">
        <v>41</v>
      </c>
      <c r="C8" s="132"/>
      <c r="D8" s="53"/>
      <c r="F8" s="227"/>
      <c r="G8" s="227"/>
      <c r="H8" s="227"/>
      <c r="I8" s="227"/>
      <c r="J8" s="98"/>
    </row>
    <row r="9" spans="1:11" ht="28" x14ac:dyDescent="0.3">
      <c r="A9" s="49"/>
      <c r="B9" s="135" t="s">
        <v>42</v>
      </c>
      <c r="C9" s="132"/>
      <c r="D9" s="53"/>
      <c r="F9" s="227"/>
      <c r="G9" s="227"/>
      <c r="H9" s="227"/>
      <c r="I9" s="227"/>
      <c r="J9" s="98"/>
    </row>
    <row r="10" spans="1:11" x14ac:dyDescent="0.3">
      <c r="A10" s="49"/>
      <c r="B10" s="131" t="s">
        <v>43</v>
      </c>
      <c r="C10" s="132"/>
      <c r="D10" s="53"/>
      <c r="F10" s="227"/>
      <c r="G10" s="227"/>
      <c r="H10" s="227"/>
      <c r="I10" s="227"/>
    </row>
    <row r="11" spans="1:11" ht="28" x14ac:dyDescent="0.3">
      <c r="A11" s="49"/>
      <c r="B11" s="133" t="s">
        <v>44</v>
      </c>
      <c r="C11" s="134"/>
      <c r="D11" s="53"/>
      <c r="F11" s="227"/>
      <c r="G11" s="227"/>
      <c r="H11" s="227"/>
      <c r="I11" s="227"/>
    </row>
    <row r="12" spans="1:11" ht="28" x14ac:dyDescent="0.3">
      <c r="A12" s="49"/>
      <c r="B12" s="94" t="s">
        <v>45</v>
      </c>
      <c r="C12" s="95"/>
      <c r="D12" s="53"/>
      <c r="F12" s="227"/>
      <c r="G12" s="227"/>
      <c r="H12" s="227"/>
      <c r="I12" s="227"/>
    </row>
    <row r="13" spans="1:11" x14ac:dyDescent="0.3">
      <c r="A13" s="49"/>
      <c r="B13" s="131" t="s">
        <v>46</v>
      </c>
      <c r="C13" s="171"/>
      <c r="D13" s="53"/>
      <c r="F13" s="227"/>
      <c r="G13" s="227"/>
      <c r="H13" s="227"/>
      <c r="I13" s="227"/>
    </row>
    <row r="14" spans="1:11" x14ac:dyDescent="0.3">
      <c r="A14" s="49"/>
      <c r="B14" s="131" t="s">
        <v>47</v>
      </c>
      <c r="C14" s="171"/>
      <c r="D14" s="53"/>
      <c r="F14" s="93"/>
      <c r="G14" s="93"/>
      <c r="H14" s="93"/>
      <c r="I14" s="93"/>
    </row>
    <row r="15" spans="1:11" ht="29.4" customHeight="1" x14ac:dyDescent="0.3">
      <c r="A15" s="49"/>
      <c r="B15" s="135" t="s">
        <v>48</v>
      </c>
      <c r="C15" s="132"/>
      <c r="D15" s="53"/>
      <c r="F15" s="256" t="s">
        <v>49</v>
      </c>
      <c r="G15" s="256"/>
      <c r="H15" s="256"/>
      <c r="I15" s="256"/>
      <c r="J15" s="256"/>
    </row>
    <row r="16" spans="1:11" ht="34.5" customHeight="1" x14ac:dyDescent="0.3">
      <c r="A16" s="49"/>
      <c r="B16" s="135" t="s">
        <v>50</v>
      </c>
      <c r="C16" s="132"/>
      <c r="D16" s="53"/>
      <c r="F16" s="256"/>
      <c r="G16" s="256"/>
      <c r="H16" s="256"/>
      <c r="I16" s="256"/>
      <c r="J16" s="256"/>
    </row>
    <row r="17" spans="1:10" ht="36" customHeight="1" x14ac:dyDescent="0.3">
      <c r="A17" s="49"/>
      <c r="B17" s="135" t="s">
        <v>51</v>
      </c>
      <c r="C17" s="132"/>
      <c r="D17" s="53"/>
      <c r="F17" s="256"/>
      <c r="G17" s="256"/>
      <c r="H17" s="256"/>
      <c r="I17" s="256"/>
      <c r="J17" s="256"/>
    </row>
    <row r="18" spans="1:10" ht="28" x14ac:dyDescent="0.3">
      <c r="A18" s="49"/>
      <c r="B18" s="135" t="s">
        <v>52</v>
      </c>
      <c r="C18" s="132"/>
      <c r="D18" s="53"/>
      <c r="F18" s="256"/>
      <c r="G18" s="256"/>
      <c r="H18" s="256"/>
      <c r="I18" s="256"/>
      <c r="J18" s="256"/>
    </row>
    <row r="19" spans="1:10" ht="42" x14ac:dyDescent="0.3">
      <c r="A19" s="49"/>
      <c r="B19" s="135" t="s">
        <v>53</v>
      </c>
      <c r="C19" s="132"/>
      <c r="D19" s="53"/>
      <c r="F19" s="256"/>
      <c r="G19" s="256"/>
      <c r="H19" s="256"/>
      <c r="I19" s="256"/>
      <c r="J19" s="256"/>
    </row>
    <row r="20" spans="1:10" ht="28" x14ac:dyDescent="0.3">
      <c r="A20" s="49"/>
      <c r="B20" s="135" t="s">
        <v>54</v>
      </c>
      <c r="C20" s="132"/>
      <c r="D20" s="53"/>
    </row>
    <row r="21" spans="1:10" ht="14" customHeight="1" x14ac:dyDescent="0.3">
      <c r="A21" s="49"/>
      <c r="B21" s="50"/>
      <c r="C21" s="49"/>
      <c r="D21" s="53"/>
      <c r="F21" s="256" t="s">
        <v>55</v>
      </c>
      <c r="G21" s="256"/>
      <c r="H21" s="256"/>
      <c r="I21" s="256"/>
      <c r="J21" s="256"/>
    </row>
    <row r="22" spans="1:10" x14ac:dyDescent="0.3">
      <c r="A22" s="49"/>
      <c r="B22" s="131" t="s">
        <v>56</v>
      </c>
      <c r="C22" s="128"/>
      <c r="D22" s="53"/>
      <c r="F22" s="256"/>
      <c r="G22" s="256"/>
      <c r="H22" s="256"/>
      <c r="I22" s="256"/>
      <c r="J22" s="256"/>
    </row>
    <row r="23" spans="1:10" ht="14" customHeight="1" x14ac:dyDescent="0.3">
      <c r="A23" s="49"/>
      <c r="B23" s="131" t="s">
        <v>57</v>
      </c>
      <c r="C23" s="128"/>
      <c r="D23" s="53"/>
      <c r="F23" s="256"/>
      <c r="G23" s="256"/>
      <c r="H23" s="256"/>
      <c r="I23" s="256"/>
      <c r="J23" s="256"/>
    </row>
    <row r="24" spans="1:10" x14ac:dyDescent="0.3">
      <c r="A24" s="49"/>
      <c r="B24" s="131" t="s">
        <v>58</v>
      </c>
      <c r="C24" s="128"/>
      <c r="D24" s="53"/>
      <c r="F24" s="256"/>
      <c r="G24" s="256"/>
      <c r="H24" s="256"/>
      <c r="I24" s="256"/>
      <c r="J24" s="256"/>
    </row>
    <row r="25" spans="1:10" x14ac:dyDescent="0.3">
      <c r="A25" s="49"/>
      <c r="B25" s="131" t="s">
        <v>59</v>
      </c>
      <c r="C25" s="128"/>
      <c r="D25" s="53"/>
      <c r="F25" s="256"/>
      <c r="G25" s="256"/>
      <c r="H25" s="256"/>
      <c r="I25" s="256"/>
      <c r="J25" s="256"/>
    </row>
    <row r="26" spans="1:10" x14ac:dyDescent="0.3">
      <c r="A26" s="49"/>
      <c r="B26" s="131" t="s">
        <v>60</v>
      </c>
      <c r="C26" s="128"/>
      <c r="D26" s="53"/>
      <c r="F26" s="256"/>
      <c r="G26" s="256"/>
      <c r="H26" s="256"/>
      <c r="I26" s="256"/>
      <c r="J26" s="256"/>
    </row>
    <row r="27" spans="1:10" x14ac:dyDescent="0.3">
      <c r="A27" s="49"/>
      <c r="B27" s="131" t="s">
        <v>61</v>
      </c>
      <c r="C27" s="128"/>
      <c r="D27" s="53"/>
      <c r="F27" s="256"/>
      <c r="G27" s="256"/>
      <c r="H27" s="256"/>
      <c r="I27" s="256"/>
      <c r="J27" s="256"/>
    </row>
    <row r="28" spans="1:10" ht="28" x14ac:dyDescent="0.3">
      <c r="A28" s="49"/>
      <c r="B28" s="135" t="s">
        <v>62</v>
      </c>
      <c r="C28" s="160"/>
      <c r="D28" s="53"/>
      <c r="F28" s="165"/>
      <c r="G28" s="165"/>
      <c r="H28" s="165"/>
      <c r="I28" s="165"/>
      <c r="J28" s="165"/>
    </row>
    <row r="29" spans="1:10" x14ac:dyDescent="0.3">
      <c r="A29" s="49"/>
      <c r="B29" s="131" t="s">
        <v>63</v>
      </c>
      <c r="C29" s="183">
        <f>_xlfn.XLOOKUP(C28,'Material List'!F:F,'Material List'!C:C)</f>
        <v>0</v>
      </c>
      <c r="D29" s="53"/>
      <c r="F29" s="165"/>
      <c r="G29" s="165"/>
      <c r="H29" s="165"/>
      <c r="I29" s="165"/>
      <c r="J29" s="165"/>
    </row>
    <row r="30" spans="1:10" x14ac:dyDescent="0.3">
      <c r="A30" s="49"/>
      <c r="B30" s="131" t="s">
        <v>64</v>
      </c>
      <c r="C30" s="183">
        <f>_xlfn.XLOOKUP(C28,'Material List'!F:F,'Material List'!A:A)</f>
        <v>0</v>
      </c>
      <c r="D30" s="53"/>
      <c r="F30" s="165"/>
      <c r="G30" s="165"/>
      <c r="H30" s="165"/>
      <c r="I30" s="165"/>
      <c r="J30" s="165"/>
    </row>
    <row r="31" spans="1:10" x14ac:dyDescent="0.3">
      <c r="A31" s="49"/>
      <c r="B31" s="131" t="s">
        <v>65</v>
      </c>
      <c r="C31" s="128"/>
      <c r="D31" s="53"/>
      <c r="F31" s="165"/>
      <c r="G31" s="165"/>
      <c r="H31" s="165"/>
      <c r="I31" s="165"/>
      <c r="J31" s="165"/>
    </row>
    <row r="32" spans="1:10" x14ac:dyDescent="0.3">
      <c r="A32" s="49"/>
      <c r="B32" s="49"/>
      <c r="C32" s="126"/>
      <c r="D32" s="53"/>
    </row>
    <row r="33" spans="1:4" x14ac:dyDescent="0.3">
      <c r="A33" s="49"/>
      <c r="B33" s="131" t="s">
        <v>66</v>
      </c>
      <c r="C33" s="132"/>
      <c r="D33" s="53"/>
    </row>
    <row r="34" spans="1:4" x14ac:dyDescent="0.3">
      <c r="A34" s="49"/>
      <c r="B34" s="131" t="s">
        <v>67</v>
      </c>
      <c r="C34" s="132"/>
      <c r="D34" s="53"/>
    </row>
    <row r="35" spans="1:4" ht="14.5" thickBot="1" x14ac:dyDescent="0.35">
      <c r="A35" s="54"/>
      <c r="B35" s="54"/>
      <c r="C35" s="54"/>
      <c r="D35" s="55"/>
    </row>
    <row r="36" spans="1:4" ht="14.5" thickTop="1" x14ac:dyDescent="0.3"/>
  </sheetData>
  <mergeCells count="3">
    <mergeCell ref="F3:I13"/>
    <mergeCell ref="F15:J19"/>
    <mergeCell ref="F21:J27"/>
  </mergeCells>
  <conditionalFormatting sqref="B11:C11">
    <cfRule type="expression" dxfId="31" priority="3">
      <formula>$C$10="Individual"</formula>
    </cfRule>
  </conditionalFormatting>
  <conditionalFormatting sqref="B12:C12">
    <cfRule type="expression" dxfId="30" priority="2">
      <formula>$C$11="Services"</formula>
    </cfRule>
  </conditionalFormatting>
  <conditionalFormatting sqref="F21">
    <cfRule type="expression" dxfId="29" priority="4">
      <formula>$C$12="Not Listed"</formula>
    </cfRule>
  </conditionalFormatting>
  <conditionalFormatting sqref="F15:J19">
    <cfRule type="expression" dxfId="28" priority="1">
      <formula>$C$10="Individual"</formula>
    </cfRule>
  </conditionalFormatting>
  <hyperlinks>
    <hyperlink ref="K6" r:id="rId1" xr:uid="{58B9418C-A4F3-4FC0-88A4-FC98E75E51D8}"/>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6">
        <x14:dataValidation type="list" allowBlank="1" showInputMessage="1" showErrorMessage="1" xr:uid="{7A1F075D-98EA-4416-8615-F67AB5ED1DB8}">
          <x14:formula1>
            <xm:f>Lists!$D$32:$D$44</xm:f>
          </x14:formula1>
          <xm:sqref>C12</xm:sqref>
        </x14:dataValidation>
        <x14:dataValidation type="list" allowBlank="1" showInputMessage="1" showErrorMessage="1" xr:uid="{70057BED-7E66-4B71-80C6-37F46FC6979C}">
          <x14:formula1>
            <xm:f>Lists!$F$38:$F$39</xm:f>
          </x14:formula1>
          <xm:sqref>C10</xm:sqref>
        </x14:dataValidation>
        <x14:dataValidation type="list" allowBlank="1" showInputMessage="1" showErrorMessage="1" xr:uid="{F83EF5BA-9D1A-453C-B4F8-042A7AE8A73B}">
          <x14:formula1>
            <xm:f>Lists!$F$42:$F$43</xm:f>
          </x14:formula1>
          <xm:sqref>C11</xm:sqref>
        </x14:dataValidation>
        <x14:dataValidation type="list" allowBlank="1" showInputMessage="1" showErrorMessage="1" xr:uid="{E496570C-9E14-40F7-AB94-6D6EA545263C}">
          <x14:formula1>
            <xm:f>Lists!$F$46:$F$47</xm:f>
          </x14:formula1>
          <xm:sqref>C20</xm:sqref>
        </x14:dataValidation>
        <x14:dataValidation type="list" allowBlank="1" showInputMessage="1" showErrorMessage="1" xr:uid="{D3CF7E33-5162-442B-B30E-7057B4BD16A5}">
          <x14:formula1>
            <xm:f>Lists!$D$48:$D$52</xm:f>
          </x14:formula1>
          <xm:sqref>C25</xm:sqref>
        </x14:dataValidation>
        <x14:dataValidation type="list" allowBlank="1" showInputMessage="1" showErrorMessage="1" xr:uid="{8AD45005-A80C-49FA-939F-53E758D6D33E}">
          <x14:formula1>
            <xm:f>'Material List'!$F$2:$F$229</xm:f>
          </x14:formula1>
          <xm:sqref>C28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2F757-EBE3-409A-96B0-869D53CD78CF}">
  <dimension ref="A1:F229"/>
  <sheetViews>
    <sheetView workbookViewId="0">
      <pane ySplit="1" topLeftCell="A2" activePane="bottomLeft" state="frozen"/>
      <selection pane="bottomLeft" sqref="A1:XFD1048576"/>
    </sheetView>
  </sheetViews>
  <sheetFormatPr defaultColWidth="8.90625" defaultRowHeight="14" x14ac:dyDescent="0.35"/>
  <cols>
    <col min="1" max="1" width="12.08984375" style="175" bestFit="1" customWidth="1"/>
    <col min="2" max="2" width="31.453125" style="112" bestFit="1" customWidth="1"/>
    <col min="3" max="3" width="17.36328125" style="168" bestFit="1" customWidth="1"/>
    <col min="4" max="4" width="23.6328125" style="112" customWidth="1"/>
    <col min="5" max="5" width="59.36328125" style="112" bestFit="1" customWidth="1"/>
    <col min="6" max="6" width="79.08984375" style="112" bestFit="1" customWidth="1"/>
    <col min="7" max="16384" width="8.90625" style="112"/>
  </cols>
  <sheetData>
    <row r="1" spans="1:6" x14ac:dyDescent="0.35">
      <c r="A1" s="172" t="s">
        <v>68</v>
      </c>
      <c r="B1" s="173" t="s">
        <v>69</v>
      </c>
      <c r="C1" s="174" t="s">
        <v>70</v>
      </c>
      <c r="D1" s="173" t="s">
        <v>71</v>
      </c>
      <c r="E1" s="173" t="s">
        <v>72</v>
      </c>
      <c r="F1" s="173" t="s">
        <v>73</v>
      </c>
    </row>
    <row r="2" spans="1:6" x14ac:dyDescent="0.35">
      <c r="A2" s="175">
        <v>50603</v>
      </c>
      <c r="B2" s="112" t="s">
        <v>74</v>
      </c>
      <c r="C2" s="168">
        <v>290000</v>
      </c>
      <c r="D2" s="112" t="s">
        <v>75</v>
      </c>
      <c r="E2" s="112" t="s">
        <v>75</v>
      </c>
      <c r="F2" s="112" t="s">
        <v>76</v>
      </c>
    </row>
    <row r="3" spans="1:6" x14ac:dyDescent="0.35">
      <c r="A3" s="176">
        <v>49003</v>
      </c>
      <c r="B3" s="177" t="s">
        <v>77</v>
      </c>
      <c r="C3" s="168">
        <v>291110</v>
      </c>
      <c r="D3" s="112" t="s">
        <v>75</v>
      </c>
      <c r="E3" s="112" t="s">
        <v>78</v>
      </c>
      <c r="F3" s="112" t="s">
        <v>79</v>
      </c>
    </row>
    <row r="4" spans="1:6" x14ac:dyDescent="0.35">
      <c r="A4" s="175">
        <v>50603</v>
      </c>
      <c r="B4" s="112" t="s">
        <v>74</v>
      </c>
      <c r="C4" s="168">
        <v>291120</v>
      </c>
      <c r="D4" s="112" t="s">
        <v>75</v>
      </c>
      <c r="E4" s="112" t="s">
        <v>80</v>
      </c>
      <c r="F4" s="112" t="s">
        <v>81</v>
      </c>
    </row>
    <row r="5" spans="1:6" x14ac:dyDescent="0.35">
      <c r="A5" s="175">
        <v>50036</v>
      </c>
      <c r="B5" s="112" t="s">
        <v>82</v>
      </c>
      <c r="C5" s="168">
        <v>291300</v>
      </c>
      <c r="D5" s="112" t="s">
        <v>75</v>
      </c>
      <c r="E5" s="112" t="s">
        <v>83</v>
      </c>
      <c r="F5" s="112" t="s">
        <v>84</v>
      </c>
    </row>
    <row r="6" spans="1:6" x14ac:dyDescent="0.35">
      <c r="A6" s="175">
        <v>51709</v>
      </c>
      <c r="B6" s="112" t="s">
        <v>85</v>
      </c>
      <c r="C6" s="168">
        <v>299999</v>
      </c>
      <c r="D6" s="112" t="s">
        <v>75</v>
      </c>
      <c r="E6" s="112" t="s">
        <v>86</v>
      </c>
      <c r="F6" s="112" t="s">
        <v>87</v>
      </c>
    </row>
    <row r="7" spans="1:6" x14ac:dyDescent="0.35">
      <c r="A7" s="176">
        <v>49003</v>
      </c>
      <c r="B7" s="177" t="s">
        <v>77</v>
      </c>
      <c r="C7" s="168" t="s">
        <v>88</v>
      </c>
      <c r="D7" s="112" t="s">
        <v>75</v>
      </c>
      <c r="E7" s="112" t="s">
        <v>89</v>
      </c>
      <c r="F7" s="112" t="s">
        <v>90</v>
      </c>
    </row>
    <row r="8" spans="1:6" x14ac:dyDescent="0.35">
      <c r="A8" s="175">
        <v>65202</v>
      </c>
      <c r="B8" s="112" t="s">
        <v>91</v>
      </c>
      <c r="C8" s="168" t="s">
        <v>92</v>
      </c>
      <c r="D8" s="112" t="s">
        <v>75</v>
      </c>
      <c r="E8" s="112" t="s">
        <v>93</v>
      </c>
      <c r="F8" s="112" t="s">
        <v>94</v>
      </c>
    </row>
    <row r="9" spans="1:6" ht="14.15" customHeight="1" x14ac:dyDescent="0.35">
      <c r="A9" s="175">
        <v>42048</v>
      </c>
      <c r="B9" s="112" t="s">
        <v>95</v>
      </c>
      <c r="C9" s="168">
        <v>100000</v>
      </c>
      <c r="D9" s="112" t="s">
        <v>96</v>
      </c>
      <c r="E9" s="112" t="s">
        <v>96</v>
      </c>
      <c r="F9" s="112" t="s">
        <v>97</v>
      </c>
    </row>
    <row r="10" spans="1:6" x14ac:dyDescent="0.35">
      <c r="A10" s="175">
        <v>42048</v>
      </c>
      <c r="B10" s="112" t="s">
        <v>95</v>
      </c>
      <c r="C10" s="168">
        <v>101700</v>
      </c>
      <c r="D10" s="112" t="s">
        <v>96</v>
      </c>
      <c r="E10" s="112" t="s">
        <v>98</v>
      </c>
      <c r="F10" s="112" t="s">
        <v>99</v>
      </c>
    </row>
    <row r="11" spans="1:6" x14ac:dyDescent="0.35">
      <c r="A11" s="176">
        <v>49003</v>
      </c>
      <c r="B11" s="177" t="s">
        <v>77</v>
      </c>
      <c r="C11" s="168">
        <v>102000</v>
      </c>
      <c r="D11" s="112" t="s">
        <v>96</v>
      </c>
      <c r="E11" s="112" t="s">
        <v>100</v>
      </c>
      <c r="F11" s="112" t="s">
        <v>101</v>
      </c>
    </row>
    <row r="12" spans="1:6" x14ac:dyDescent="0.35">
      <c r="A12" s="176">
        <v>49003</v>
      </c>
      <c r="B12" s="177" t="s">
        <v>77</v>
      </c>
      <c r="C12" s="168">
        <v>102400</v>
      </c>
      <c r="D12" s="112" t="s">
        <v>96</v>
      </c>
      <c r="E12" s="112" t="s">
        <v>102</v>
      </c>
      <c r="F12" s="112" t="s">
        <v>103</v>
      </c>
    </row>
    <row r="13" spans="1:6" x14ac:dyDescent="0.35">
      <c r="A13" s="176">
        <v>49003</v>
      </c>
      <c r="B13" s="177" t="s">
        <v>77</v>
      </c>
      <c r="C13" s="168">
        <v>102500</v>
      </c>
      <c r="D13" s="112" t="s">
        <v>96</v>
      </c>
      <c r="E13" s="112" t="s">
        <v>104</v>
      </c>
      <c r="F13" s="112" t="s">
        <v>105</v>
      </c>
    </row>
    <row r="14" spans="1:6" x14ac:dyDescent="0.35">
      <c r="A14" s="175">
        <v>42004</v>
      </c>
      <c r="B14" s="112" t="s">
        <v>106</v>
      </c>
      <c r="C14" s="168">
        <v>109999</v>
      </c>
      <c r="D14" s="112" t="s">
        <v>96</v>
      </c>
      <c r="E14" s="112" t="s">
        <v>86</v>
      </c>
      <c r="F14" s="112" t="s">
        <v>107</v>
      </c>
    </row>
    <row r="15" spans="1:6" x14ac:dyDescent="0.35">
      <c r="A15" s="175">
        <v>65205</v>
      </c>
      <c r="B15" s="112" t="s">
        <v>108</v>
      </c>
      <c r="C15" s="168" t="s">
        <v>109</v>
      </c>
      <c r="D15" s="112" t="s">
        <v>96</v>
      </c>
      <c r="E15" s="112" t="s">
        <v>110</v>
      </c>
      <c r="F15" s="112" t="s">
        <v>111</v>
      </c>
    </row>
    <row r="16" spans="1:6" x14ac:dyDescent="0.35">
      <c r="A16" s="175">
        <v>49251</v>
      </c>
      <c r="B16" s="112" t="s">
        <v>112</v>
      </c>
      <c r="C16" s="168">
        <v>110000</v>
      </c>
      <c r="D16" s="112" t="s">
        <v>113</v>
      </c>
      <c r="E16" s="112" t="s">
        <v>113</v>
      </c>
      <c r="F16" s="112" t="s">
        <v>114</v>
      </c>
    </row>
    <row r="17" spans="1:6" x14ac:dyDescent="0.35">
      <c r="A17" s="175">
        <v>49251</v>
      </c>
      <c r="B17" s="112" t="s">
        <v>112</v>
      </c>
      <c r="C17" s="168">
        <v>111100</v>
      </c>
      <c r="D17" s="112" t="s">
        <v>113</v>
      </c>
      <c r="E17" s="112" t="s">
        <v>115</v>
      </c>
      <c r="F17" s="112" t="s">
        <v>116</v>
      </c>
    </row>
    <row r="18" spans="1:6" x14ac:dyDescent="0.35">
      <c r="A18" s="175">
        <v>49252</v>
      </c>
      <c r="B18" s="112" t="s">
        <v>117</v>
      </c>
      <c r="C18" s="168">
        <v>111200</v>
      </c>
      <c r="D18" s="112" t="s">
        <v>113</v>
      </c>
      <c r="E18" s="112" t="s">
        <v>118</v>
      </c>
      <c r="F18" s="112" t="s">
        <v>119</v>
      </c>
    </row>
    <row r="19" spans="1:6" x14ac:dyDescent="0.35">
      <c r="A19" s="175">
        <v>49251</v>
      </c>
      <c r="B19" s="112" t="s">
        <v>112</v>
      </c>
      <c r="C19" s="168">
        <v>111400</v>
      </c>
      <c r="D19" s="112" t="s">
        <v>113</v>
      </c>
      <c r="E19" s="112" t="s">
        <v>120</v>
      </c>
      <c r="F19" s="112" t="s">
        <v>121</v>
      </c>
    </row>
    <row r="20" spans="1:6" x14ac:dyDescent="0.35">
      <c r="A20" s="175">
        <v>42038</v>
      </c>
      <c r="B20" s="112" t="s">
        <v>122</v>
      </c>
      <c r="C20" s="168">
        <v>121000</v>
      </c>
      <c r="D20" s="112" t="s">
        <v>123</v>
      </c>
      <c r="E20" s="112" t="s">
        <v>124</v>
      </c>
      <c r="F20" s="112" t="s">
        <v>125</v>
      </c>
    </row>
    <row r="21" spans="1:6" x14ac:dyDescent="0.35">
      <c r="A21" s="175">
        <v>45204</v>
      </c>
      <c r="B21" s="112" t="s">
        <v>126</v>
      </c>
      <c r="C21" s="168">
        <v>130000</v>
      </c>
      <c r="D21" s="112" t="s">
        <v>127</v>
      </c>
      <c r="E21" s="112" t="s">
        <v>127</v>
      </c>
      <c r="F21" s="112" t="s">
        <v>128</v>
      </c>
    </row>
    <row r="22" spans="1:6" x14ac:dyDescent="0.35">
      <c r="A22" s="175">
        <v>45204</v>
      </c>
      <c r="B22" s="112" t="s">
        <v>126</v>
      </c>
      <c r="C22" s="168">
        <v>131000</v>
      </c>
      <c r="D22" s="112" t="s">
        <v>127</v>
      </c>
      <c r="E22" s="112" t="s">
        <v>129</v>
      </c>
      <c r="F22" s="112" t="s">
        <v>130</v>
      </c>
    </row>
    <row r="23" spans="1:6" x14ac:dyDescent="0.35">
      <c r="A23" s="175">
        <v>45204</v>
      </c>
      <c r="B23" s="112" t="s">
        <v>126</v>
      </c>
      <c r="C23" s="168">
        <v>131310</v>
      </c>
      <c r="D23" s="112" t="s">
        <v>127</v>
      </c>
      <c r="E23" s="112" t="s">
        <v>131</v>
      </c>
      <c r="F23" s="112" t="s">
        <v>132</v>
      </c>
    </row>
    <row r="24" spans="1:6" x14ac:dyDescent="0.35">
      <c r="A24" s="175">
        <v>45204</v>
      </c>
      <c r="B24" s="112" t="s">
        <v>126</v>
      </c>
      <c r="C24" s="168">
        <v>131312</v>
      </c>
      <c r="D24" s="112" t="s">
        <v>127</v>
      </c>
      <c r="E24" s="112" t="s">
        <v>133</v>
      </c>
      <c r="F24" s="112" t="s">
        <v>134</v>
      </c>
    </row>
    <row r="25" spans="1:6" x14ac:dyDescent="0.35">
      <c r="A25" s="175">
        <v>49501</v>
      </c>
      <c r="B25" s="112" t="s">
        <v>135</v>
      </c>
      <c r="C25" s="168">
        <v>140000</v>
      </c>
      <c r="D25" s="112" t="s">
        <v>136</v>
      </c>
      <c r="E25" s="112" t="s">
        <v>136</v>
      </c>
      <c r="F25" s="112" t="s">
        <v>137</v>
      </c>
    </row>
    <row r="26" spans="1:6" ht="14.15" customHeight="1" x14ac:dyDescent="0.35">
      <c r="A26" s="175">
        <v>49502</v>
      </c>
      <c r="B26" s="112" t="s">
        <v>138</v>
      </c>
      <c r="C26" s="168">
        <v>141100</v>
      </c>
      <c r="D26" s="112" t="s">
        <v>136</v>
      </c>
      <c r="E26" s="112" t="s">
        <v>139</v>
      </c>
      <c r="F26" s="112" t="s">
        <v>140</v>
      </c>
    </row>
    <row r="27" spans="1:6" x14ac:dyDescent="0.35">
      <c r="A27" s="175">
        <v>50030</v>
      </c>
      <c r="B27" s="112" t="s">
        <v>141</v>
      </c>
      <c r="C27" s="168">
        <v>150000</v>
      </c>
      <c r="D27" s="112" t="s">
        <v>141</v>
      </c>
      <c r="E27" s="112" t="s">
        <v>141</v>
      </c>
      <c r="F27" s="112" t="s">
        <v>142</v>
      </c>
    </row>
    <row r="28" spans="1:6" x14ac:dyDescent="0.35">
      <c r="A28" s="175">
        <v>50013</v>
      </c>
      <c r="B28" s="112" t="s">
        <v>143</v>
      </c>
      <c r="C28" s="168">
        <v>151000</v>
      </c>
      <c r="D28" s="112" t="s">
        <v>141</v>
      </c>
      <c r="E28" s="112" t="s">
        <v>144</v>
      </c>
      <c r="F28" s="112" t="s">
        <v>145</v>
      </c>
    </row>
    <row r="29" spans="1:6" x14ac:dyDescent="0.35">
      <c r="A29" s="175">
        <v>50013</v>
      </c>
      <c r="B29" s="112" t="s">
        <v>143</v>
      </c>
      <c r="C29" s="168">
        <v>151200</v>
      </c>
      <c r="D29" s="112" t="s">
        <v>141</v>
      </c>
      <c r="E29" s="112" t="s">
        <v>146</v>
      </c>
      <c r="F29" s="112" t="s">
        <v>147</v>
      </c>
    </row>
    <row r="30" spans="1:6" x14ac:dyDescent="0.35">
      <c r="A30" s="175">
        <v>51850</v>
      </c>
      <c r="B30" s="112" t="s">
        <v>148</v>
      </c>
      <c r="C30" s="168">
        <v>151900</v>
      </c>
      <c r="D30" s="112" t="s">
        <v>141</v>
      </c>
      <c r="E30" s="112" t="s">
        <v>149</v>
      </c>
      <c r="F30" s="112" t="s">
        <v>150</v>
      </c>
    </row>
    <row r="31" spans="1:6" ht="14.15" customHeight="1" x14ac:dyDescent="0.35">
      <c r="A31" s="175">
        <v>64468</v>
      </c>
      <c r="B31" s="112" t="s">
        <v>151</v>
      </c>
      <c r="C31" s="168" t="s">
        <v>152</v>
      </c>
      <c r="D31" s="112" t="s">
        <v>141</v>
      </c>
      <c r="E31" s="112" t="s">
        <v>153</v>
      </c>
      <c r="F31" s="112" t="s">
        <v>154</v>
      </c>
    </row>
    <row r="32" spans="1:6" x14ac:dyDescent="0.35">
      <c r="A32" s="175">
        <v>50030</v>
      </c>
      <c r="B32" s="112" t="s">
        <v>141</v>
      </c>
      <c r="C32" s="168" t="s">
        <v>155</v>
      </c>
      <c r="D32" s="112" t="s">
        <v>141</v>
      </c>
      <c r="E32" s="112" t="s">
        <v>156</v>
      </c>
      <c r="F32" s="112" t="s">
        <v>157</v>
      </c>
    </row>
    <row r="33" spans="1:6" x14ac:dyDescent="0.35">
      <c r="A33" s="175">
        <v>64463</v>
      </c>
      <c r="B33" s="112" t="s">
        <v>158</v>
      </c>
      <c r="C33" s="168" t="s">
        <v>159</v>
      </c>
      <c r="D33" s="112" t="s">
        <v>141</v>
      </c>
      <c r="E33" s="112" t="s">
        <v>160</v>
      </c>
      <c r="F33" s="112" t="s">
        <v>161</v>
      </c>
    </row>
    <row r="34" spans="1:6" ht="14.15" customHeight="1" x14ac:dyDescent="0.35">
      <c r="A34" s="175">
        <v>49001</v>
      </c>
      <c r="B34" s="112" t="s">
        <v>162</v>
      </c>
      <c r="C34" s="168">
        <v>160000</v>
      </c>
      <c r="D34" s="112" t="s">
        <v>163</v>
      </c>
      <c r="E34" s="112" t="s">
        <v>163</v>
      </c>
      <c r="F34" s="112" t="s">
        <v>164</v>
      </c>
    </row>
    <row r="35" spans="1:6" x14ac:dyDescent="0.35">
      <c r="A35" s="176">
        <v>49019</v>
      </c>
      <c r="B35" s="177" t="s">
        <v>165</v>
      </c>
      <c r="C35" s="168">
        <v>170000</v>
      </c>
      <c r="D35" s="112" t="s">
        <v>166</v>
      </c>
      <c r="E35" s="105" t="s">
        <v>166</v>
      </c>
      <c r="F35" s="112" t="s">
        <v>167</v>
      </c>
    </row>
    <row r="36" spans="1:6" x14ac:dyDescent="0.35">
      <c r="A36" s="175">
        <v>49046</v>
      </c>
      <c r="B36" s="112" t="s">
        <v>168</v>
      </c>
      <c r="C36" s="168">
        <v>171010</v>
      </c>
      <c r="D36" s="112" t="s">
        <v>166</v>
      </c>
      <c r="E36" s="112" t="s">
        <v>169</v>
      </c>
      <c r="F36" s="112" t="s">
        <v>170</v>
      </c>
    </row>
    <row r="37" spans="1:6" x14ac:dyDescent="0.35">
      <c r="A37" s="175">
        <v>49055</v>
      </c>
      <c r="B37" s="112" t="s">
        <v>171</v>
      </c>
      <c r="C37" s="168">
        <v>171011</v>
      </c>
      <c r="D37" s="112" t="s">
        <v>166</v>
      </c>
      <c r="E37" s="112" t="s">
        <v>172</v>
      </c>
      <c r="F37" s="112" t="s">
        <v>173</v>
      </c>
    </row>
    <row r="38" spans="1:6" x14ac:dyDescent="0.35">
      <c r="A38" s="175">
        <v>51694</v>
      </c>
      <c r="B38" s="112" t="s">
        <v>174</v>
      </c>
      <c r="C38" s="168">
        <v>171030</v>
      </c>
      <c r="D38" s="112" t="s">
        <v>166</v>
      </c>
      <c r="E38" s="112" t="s">
        <v>175</v>
      </c>
      <c r="F38" s="112" t="s">
        <v>176</v>
      </c>
    </row>
    <row r="39" spans="1:6" x14ac:dyDescent="0.35">
      <c r="A39" s="175">
        <v>49046</v>
      </c>
      <c r="B39" s="112" t="s">
        <v>168</v>
      </c>
      <c r="C39" s="168">
        <v>171040</v>
      </c>
      <c r="D39" s="112" t="s">
        <v>166</v>
      </c>
      <c r="E39" s="112" t="s">
        <v>177</v>
      </c>
      <c r="F39" s="112" t="s">
        <v>178</v>
      </c>
    </row>
    <row r="40" spans="1:6" x14ac:dyDescent="0.35">
      <c r="A40" s="175">
        <v>51752</v>
      </c>
      <c r="B40" s="112" t="s">
        <v>179</v>
      </c>
      <c r="C40" s="168">
        <v>171060</v>
      </c>
      <c r="D40" s="112" t="s">
        <v>166</v>
      </c>
      <c r="E40" s="112" t="s">
        <v>180</v>
      </c>
      <c r="F40" s="112" t="s">
        <v>181</v>
      </c>
    </row>
    <row r="41" spans="1:6" x14ac:dyDescent="0.35">
      <c r="A41" s="176">
        <v>50103</v>
      </c>
      <c r="B41" s="177" t="s">
        <v>182</v>
      </c>
      <c r="C41" s="168">
        <v>171099</v>
      </c>
      <c r="D41" s="112" t="s">
        <v>166</v>
      </c>
      <c r="E41" s="112" t="s">
        <v>183</v>
      </c>
      <c r="F41" s="112" t="s">
        <v>184</v>
      </c>
    </row>
    <row r="42" spans="1:6" x14ac:dyDescent="0.35">
      <c r="A42" s="176">
        <v>49003</v>
      </c>
      <c r="B42" s="177" t="s">
        <v>77</v>
      </c>
      <c r="C42" s="168">
        <v>171100</v>
      </c>
      <c r="D42" s="112" t="s">
        <v>166</v>
      </c>
      <c r="E42" s="112" t="s">
        <v>185</v>
      </c>
      <c r="F42" s="112" t="s">
        <v>186</v>
      </c>
    </row>
    <row r="43" spans="1:6" x14ac:dyDescent="0.35">
      <c r="A43" s="176">
        <v>49003</v>
      </c>
      <c r="B43" s="177" t="s">
        <v>77</v>
      </c>
      <c r="C43" s="168">
        <v>171110</v>
      </c>
      <c r="D43" s="112" t="s">
        <v>166</v>
      </c>
      <c r="E43" s="112" t="s">
        <v>187</v>
      </c>
      <c r="F43" s="112" t="s">
        <v>188</v>
      </c>
    </row>
    <row r="44" spans="1:6" x14ac:dyDescent="0.35">
      <c r="A44" s="175">
        <v>51752</v>
      </c>
      <c r="B44" s="112" t="s">
        <v>179</v>
      </c>
      <c r="C44" s="168">
        <v>171113</v>
      </c>
      <c r="D44" s="112" t="s">
        <v>166</v>
      </c>
      <c r="E44" s="112" t="s">
        <v>189</v>
      </c>
      <c r="F44" s="112" t="s">
        <v>190</v>
      </c>
    </row>
    <row r="45" spans="1:6" x14ac:dyDescent="0.35">
      <c r="A45" s="175">
        <v>50010</v>
      </c>
      <c r="B45" s="112" t="s">
        <v>191</v>
      </c>
      <c r="C45" s="168">
        <v>171115</v>
      </c>
      <c r="D45" s="112" t="s">
        <v>166</v>
      </c>
      <c r="E45" s="112" t="s">
        <v>192</v>
      </c>
      <c r="F45" s="112" t="s">
        <v>193</v>
      </c>
    </row>
    <row r="46" spans="1:6" x14ac:dyDescent="0.35">
      <c r="A46" s="175">
        <v>49059</v>
      </c>
      <c r="B46" s="112" t="s">
        <v>194</v>
      </c>
      <c r="C46" s="168">
        <v>179999</v>
      </c>
      <c r="D46" s="112" t="s">
        <v>166</v>
      </c>
      <c r="E46" s="112" t="s">
        <v>86</v>
      </c>
      <c r="F46" s="112" t="s">
        <v>195</v>
      </c>
    </row>
    <row r="47" spans="1:6" x14ac:dyDescent="0.35">
      <c r="A47" s="175">
        <v>51850</v>
      </c>
      <c r="B47" s="112" t="s">
        <v>148</v>
      </c>
      <c r="C47" s="178" t="s">
        <v>196</v>
      </c>
      <c r="D47" s="105" t="s">
        <v>166</v>
      </c>
      <c r="E47" s="105" t="s">
        <v>166</v>
      </c>
      <c r="F47" s="112" t="s">
        <v>167</v>
      </c>
    </row>
    <row r="48" spans="1:6" x14ac:dyDescent="0.35">
      <c r="A48" s="175">
        <v>50010</v>
      </c>
      <c r="B48" s="112" t="s">
        <v>191</v>
      </c>
      <c r="C48" s="168" t="s">
        <v>197</v>
      </c>
      <c r="D48" s="112" t="s">
        <v>166</v>
      </c>
      <c r="E48" s="112" t="s">
        <v>198</v>
      </c>
      <c r="F48" s="112" t="s">
        <v>199</v>
      </c>
    </row>
    <row r="49" spans="1:6" x14ac:dyDescent="0.35">
      <c r="A49" s="175">
        <v>49116</v>
      </c>
      <c r="B49" s="112" t="s">
        <v>200</v>
      </c>
      <c r="C49" s="168">
        <v>180000</v>
      </c>
      <c r="D49" s="112" t="s">
        <v>201</v>
      </c>
      <c r="E49" s="112" t="s">
        <v>201</v>
      </c>
      <c r="F49" s="112" t="s">
        <v>202</v>
      </c>
    </row>
    <row r="50" spans="1:6" x14ac:dyDescent="0.35">
      <c r="A50" s="175">
        <v>51741</v>
      </c>
      <c r="B50" s="112" t="s">
        <v>203</v>
      </c>
      <c r="C50" s="168">
        <v>180010</v>
      </c>
      <c r="D50" s="112" t="s">
        <v>201</v>
      </c>
      <c r="E50" s="112" t="s">
        <v>204</v>
      </c>
      <c r="F50" s="112" t="s">
        <v>205</v>
      </c>
    </row>
    <row r="51" spans="1:6" x14ac:dyDescent="0.35">
      <c r="A51" s="175">
        <v>49116</v>
      </c>
      <c r="B51" s="112" t="s">
        <v>200</v>
      </c>
      <c r="C51" s="168">
        <v>181400</v>
      </c>
      <c r="D51" s="112" t="s">
        <v>201</v>
      </c>
      <c r="E51" s="112" t="s">
        <v>206</v>
      </c>
      <c r="F51" s="112" t="s">
        <v>207</v>
      </c>
    </row>
    <row r="52" spans="1:6" x14ac:dyDescent="0.35">
      <c r="A52" s="175">
        <v>49116</v>
      </c>
      <c r="B52" s="112" t="s">
        <v>200</v>
      </c>
      <c r="C52" s="168">
        <v>181500</v>
      </c>
      <c r="D52" s="112" t="s">
        <v>201</v>
      </c>
      <c r="E52" s="112" t="s">
        <v>208</v>
      </c>
      <c r="F52" s="112" t="s">
        <v>209</v>
      </c>
    </row>
    <row r="53" spans="1:6" x14ac:dyDescent="0.35">
      <c r="A53" s="175">
        <v>49118</v>
      </c>
      <c r="B53" s="112" t="s">
        <v>210</v>
      </c>
      <c r="C53" s="168">
        <v>181600</v>
      </c>
      <c r="D53" s="112" t="s">
        <v>201</v>
      </c>
      <c r="E53" s="112" t="s">
        <v>211</v>
      </c>
      <c r="F53" s="112" t="s">
        <v>212</v>
      </c>
    </row>
    <row r="54" spans="1:6" x14ac:dyDescent="0.35">
      <c r="A54" s="175">
        <v>49116</v>
      </c>
      <c r="B54" s="112" t="s">
        <v>200</v>
      </c>
      <c r="C54" s="168">
        <v>181900</v>
      </c>
      <c r="D54" s="112" t="s">
        <v>201</v>
      </c>
      <c r="E54" s="112" t="s">
        <v>213</v>
      </c>
      <c r="F54" s="112" t="s">
        <v>214</v>
      </c>
    </row>
    <row r="55" spans="1:6" x14ac:dyDescent="0.35">
      <c r="A55" s="175">
        <v>49118</v>
      </c>
      <c r="B55" s="112" t="s">
        <v>210</v>
      </c>
      <c r="C55" s="168">
        <v>182000</v>
      </c>
      <c r="D55" s="112" t="s">
        <v>201</v>
      </c>
      <c r="E55" s="112" t="s">
        <v>215</v>
      </c>
      <c r="F55" s="112" t="s">
        <v>216</v>
      </c>
    </row>
    <row r="56" spans="1:6" x14ac:dyDescent="0.35">
      <c r="A56" s="175">
        <v>49118</v>
      </c>
      <c r="B56" s="112" t="s">
        <v>210</v>
      </c>
      <c r="C56" s="168">
        <v>182011</v>
      </c>
      <c r="D56" s="112" t="s">
        <v>201</v>
      </c>
      <c r="E56" s="112" t="s">
        <v>217</v>
      </c>
      <c r="F56" s="112" t="s">
        <v>218</v>
      </c>
    </row>
    <row r="57" spans="1:6" x14ac:dyDescent="0.35">
      <c r="A57" s="175">
        <v>49118</v>
      </c>
      <c r="B57" s="112" t="s">
        <v>210</v>
      </c>
      <c r="C57" s="168">
        <v>182012</v>
      </c>
      <c r="D57" s="112" t="s">
        <v>201</v>
      </c>
      <c r="E57" s="112" t="s">
        <v>219</v>
      </c>
      <c r="F57" s="112" t="s">
        <v>220</v>
      </c>
    </row>
    <row r="58" spans="1:6" x14ac:dyDescent="0.35">
      <c r="A58" s="175">
        <v>49118</v>
      </c>
      <c r="B58" s="112" t="s">
        <v>210</v>
      </c>
      <c r="C58" s="168">
        <v>182013</v>
      </c>
      <c r="D58" s="112" t="s">
        <v>201</v>
      </c>
      <c r="E58" s="112" t="s">
        <v>221</v>
      </c>
      <c r="F58" s="112" t="s">
        <v>222</v>
      </c>
    </row>
    <row r="59" spans="1:6" x14ac:dyDescent="0.35">
      <c r="A59" s="175">
        <v>49118</v>
      </c>
      <c r="B59" s="112" t="s">
        <v>210</v>
      </c>
      <c r="C59" s="168">
        <v>182015</v>
      </c>
      <c r="D59" s="112" t="s">
        <v>201</v>
      </c>
      <c r="E59" s="112" t="s">
        <v>223</v>
      </c>
      <c r="F59" s="112" t="s">
        <v>224</v>
      </c>
    </row>
    <row r="60" spans="1:6" x14ac:dyDescent="0.35">
      <c r="A60" s="175">
        <v>49118</v>
      </c>
      <c r="B60" s="112" t="s">
        <v>210</v>
      </c>
      <c r="C60" s="168">
        <v>182020</v>
      </c>
      <c r="D60" s="112" t="s">
        <v>201</v>
      </c>
      <c r="E60" s="112" t="s">
        <v>225</v>
      </c>
      <c r="F60" s="112" t="s">
        <v>226</v>
      </c>
    </row>
    <row r="61" spans="1:6" x14ac:dyDescent="0.35">
      <c r="A61" s="175">
        <v>65205</v>
      </c>
      <c r="B61" s="112" t="s">
        <v>108</v>
      </c>
      <c r="C61" s="168" t="s">
        <v>227</v>
      </c>
      <c r="D61" s="112" t="s">
        <v>201</v>
      </c>
      <c r="E61" s="112" t="s">
        <v>228</v>
      </c>
      <c r="F61" s="112" t="s">
        <v>229</v>
      </c>
    </row>
    <row r="62" spans="1:6" x14ac:dyDescent="0.35">
      <c r="A62" s="175">
        <v>64453</v>
      </c>
      <c r="B62" s="112" t="s">
        <v>230</v>
      </c>
      <c r="C62" s="168" t="s">
        <v>231</v>
      </c>
      <c r="D62" s="112" t="s">
        <v>201</v>
      </c>
      <c r="E62" s="112" t="s">
        <v>160</v>
      </c>
      <c r="F62" s="112" t="s">
        <v>232</v>
      </c>
    </row>
    <row r="63" spans="1:6" x14ac:dyDescent="0.35">
      <c r="A63" s="175">
        <v>42004</v>
      </c>
      <c r="B63" s="112" t="s">
        <v>106</v>
      </c>
      <c r="C63" s="168">
        <v>190000</v>
      </c>
      <c r="D63" s="112" t="s">
        <v>233</v>
      </c>
      <c r="E63" s="112" t="s">
        <v>233</v>
      </c>
      <c r="F63" s="112" t="s">
        <v>234</v>
      </c>
    </row>
    <row r="64" spans="1:6" ht="15.9" customHeight="1" x14ac:dyDescent="0.35">
      <c r="A64" s="175">
        <v>51601</v>
      </c>
      <c r="B64" s="112" t="s">
        <v>235</v>
      </c>
      <c r="C64" s="168">
        <v>191000</v>
      </c>
      <c r="D64" s="112" t="s">
        <v>233</v>
      </c>
      <c r="E64" s="112" t="s">
        <v>236</v>
      </c>
      <c r="F64" s="112" t="s">
        <v>237</v>
      </c>
    </row>
    <row r="65" spans="1:6" x14ac:dyDescent="0.35">
      <c r="A65" s="175">
        <v>39011</v>
      </c>
      <c r="B65" s="112" t="s">
        <v>238</v>
      </c>
      <c r="C65" s="168">
        <v>191010</v>
      </c>
      <c r="D65" s="112" t="s">
        <v>233</v>
      </c>
      <c r="E65" s="112" t="s">
        <v>239</v>
      </c>
      <c r="F65" s="112" t="s">
        <v>240</v>
      </c>
    </row>
    <row r="66" spans="1:6" x14ac:dyDescent="0.35">
      <c r="A66" s="175">
        <v>49116</v>
      </c>
      <c r="B66" s="112" t="s">
        <v>200</v>
      </c>
      <c r="C66" s="168">
        <v>191300</v>
      </c>
      <c r="D66" s="112" t="s">
        <v>233</v>
      </c>
      <c r="E66" s="112" t="s">
        <v>241</v>
      </c>
      <c r="F66" s="112" t="s">
        <v>242</v>
      </c>
    </row>
    <row r="67" spans="1:6" x14ac:dyDescent="0.35">
      <c r="A67" s="175">
        <v>51601</v>
      </c>
      <c r="B67" s="112" t="s">
        <v>235</v>
      </c>
      <c r="C67" s="168">
        <v>191500</v>
      </c>
      <c r="D67" s="112" t="s">
        <v>233</v>
      </c>
      <c r="E67" s="112" t="s">
        <v>243</v>
      </c>
      <c r="F67" s="112" t="s">
        <v>244</v>
      </c>
    </row>
    <row r="68" spans="1:6" x14ac:dyDescent="0.35">
      <c r="A68" s="175">
        <v>49135</v>
      </c>
      <c r="B68" s="112" t="s">
        <v>245</v>
      </c>
      <c r="C68" s="168">
        <v>191510</v>
      </c>
      <c r="D68" s="112" t="s">
        <v>233</v>
      </c>
      <c r="E68" s="112" t="s">
        <v>246</v>
      </c>
      <c r="F68" s="112" t="s">
        <v>247</v>
      </c>
    </row>
    <row r="69" spans="1:6" x14ac:dyDescent="0.35">
      <c r="A69" s="175">
        <v>49754</v>
      </c>
      <c r="B69" s="112" t="s">
        <v>248</v>
      </c>
      <c r="C69" s="168">
        <v>191600</v>
      </c>
      <c r="D69" s="112" t="s">
        <v>233</v>
      </c>
      <c r="E69" s="112" t="s">
        <v>249</v>
      </c>
      <c r="F69" s="112" t="s">
        <v>250</v>
      </c>
    </row>
    <row r="70" spans="1:6" x14ac:dyDescent="0.35">
      <c r="A70" s="175">
        <v>45701</v>
      </c>
      <c r="B70" s="112" t="s">
        <v>251</v>
      </c>
      <c r="C70" s="168">
        <v>191701</v>
      </c>
      <c r="D70" s="112" t="s">
        <v>233</v>
      </c>
      <c r="E70" s="112" t="s">
        <v>252</v>
      </c>
      <c r="F70" s="112" t="s">
        <v>253</v>
      </c>
    </row>
    <row r="71" spans="1:6" x14ac:dyDescent="0.35">
      <c r="A71" s="175">
        <v>39036</v>
      </c>
      <c r="B71" s="112" t="s">
        <v>254</v>
      </c>
      <c r="C71" s="168">
        <v>191900</v>
      </c>
      <c r="D71" s="112" t="s">
        <v>233</v>
      </c>
      <c r="E71" s="112" t="s">
        <v>255</v>
      </c>
      <c r="F71" s="112" t="s">
        <v>256</v>
      </c>
    </row>
    <row r="72" spans="1:6" x14ac:dyDescent="0.35">
      <c r="A72" s="175">
        <v>43402</v>
      </c>
      <c r="B72" s="112" t="s">
        <v>257</v>
      </c>
      <c r="C72" s="168">
        <v>192110</v>
      </c>
      <c r="D72" s="112" t="s">
        <v>233</v>
      </c>
      <c r="E72" s="112" t="s">
        <v>258</v>
      </c>
      <c r="F72" s="112" t="s">
        <v>259</v>
      </c>
    </row>
    <row r="73" spans="1:6" x14ac:dyDescent="0.35">
      <c r="A73" s="175">
        <v>42004</v>
      </c>
      <c r="B73" s="112" t="s">
        <v>106</v>
      </c>
      <c r="C73" s="168">
        <v>192210</v>
      </c>
      <c r="D73" s="112" t="s">
        <v>233</v>
      </c>
      <c r="E73" s="112" t="s">
        <v>260</v>
      </c>
      <c r="F73" s="112" t="s">
        <v>261</v>
      </c>
    </row>
    <row r="74" spans="1:6" x14ac:dyDescent="0.35">
      <c r="A74" s="175">
        <v>49040</v>
      </c>
      <c r="B74" s="112" t="s">
        <v>262</v>
      </c>
      <c r="C74" s="168">
        <v>192211</v>
      </c>
      <c r="D74" s="112" t="s">
        <v>233</v>
      </c>
      <c r="E74" s="112" t="s">
        <v>263</v>
      </c>
      <c r="F74" s="112" t="s">
        <v>264</v>
      </c>
    </row>
    <row r="75" spans="1:6" x14ac:dyDescent="0.35">
      <c r="A75" s="175">
        <v>49040</v>
      </c>
      <c r="B75" s="112" t="s">
        <v>262</v>
      </c>
      <c r="C75" s="168">
        <v>192212</v>
      </c>
      <c r="D75" s="112" t="s">
        <v>233</v>
      </c>
      <c r="E75" s="112" t="s">
        <v>265</v>
      </c>
      <c r="F75" s="112" t="s">
        <v>266</v>
      </c>
    </row>
    <row r="76" spans="1:6" x14ac:dyDescent="0.35">
      <c r="A76" s="175">
        <v>50002</v>
      </c>
      <c r="B76" s="112" t="s">
        <v>267</v>
      </c>
      <c r="C76" s="168">
        <v>192213</v>
      </c>
      <c r="D76" s="112" t="s">
        <v>233</v>
      </c>
      <c r="E76" s="112" t="s">
        <v>268</v>
      </c>
      <c r="F76" s="112" t="s">
        <v>269</v>
      </c>
    </row>
    <row r="77" spans="1:6" x14ac:dyDescent="0.35">
      <c r="A77" s="175">
        <v>50069</v>
      </c>
      <c r="B77" s="112" t="s">
        <v>270</v>
      </c>
      <c r="C77" s="168">
        <v>192300</v>
      </c>
      <c r="D77" s="112" t="s">
        <v>233</v>
      </c>
      <c r="E77" s="112" t="s">
        <v>271</v>
      </c>
      <c r="F77" s="112" t="s">
        <v>272</v>
      </c>
    </row>
    <row r="78" spans="1:6" ht="14.4" customHeight="1" x14ac:dyDescent="0.3">
      <c r="A78" s="1">
        <v>64467</v>
      </c>
      <c r="B78" s="1" t="s">
        <v>273</v>
      </c>
      <c r="C78" s="168" t="s">
        <v>274</v>
      </c>
      <c r="D78" s="112" t="s">
        <v>233</v>
      </c>
      <c r="E78" s="112" t="s">
        <v>275</v>
      </c>
      <c r="F78" s="112" t="s">
        <v>276</v>
      </c>
    </row>
    <row r="79" spans="1:6" x14ac:dyDescent="0.35">
      <c r="A79" s="175">
        <v>64451</v>
      </c>
      <c r="B79" s="112" t="s">
        <v>277</v>
      </c>
      <c r="C79" s="168" t="s">
        <v>278</v>
      </c>
      <c r="D79" s="112" t="s">
        <v>233</v>
      </c>
      <c r="E79" s="112" t="s">
        <v>279</v>
      </c>
      <c r="F79" s="112" t="s">
        <v>280</v>
      </c>
    </row>
    <row r="80" spans="1:6" x14ac:dyDescent="0.35">
      <c r="A80" s="175">
        <v>64957</v>
      </c>
      <c r="B80" s="112" t="s">
        <v>281</v>
      </c>
      <c r="C80" s="168" t="s">
        <v>282</v>
      </c>
      <c r="D80" s="112" t="s">
        <v>233</v>
      </c>
      <c r="E80" s="112" t="s">
        <v>283</v>
      </c>
      <c r="F80" s="112" t="s">
        <v>284</v>
      </c>
    </row>
    <row r="81" spans="1:6" ht="14.4" customHeight="1" x14ac:dyDescent="0.35">
      <c r="A81" s="175">
        <v>65202</v>
      </c>
      <c r="B81" s="112" t="s">
        <v>91</v>
      </c>
      <c r="C81" s="168" t="s">
        <v>285</v>
      </c>
      <c r="D81" s="112" t="s">
        <v>233</v>
      </c>
      <c r="E81" s="112" t="s">
        <v>286</v>
      </c>
      <c r="F81" s="112" t="s">
        <v>287</v>
      </c>
    </row>
    <row r="82" spans="1:6" x14ac:dyDescent="0.35">
      <c r="A82" s="175">
        <v>64201</v>
      </c>
      <c r="B82" s="112" t="s">
        <v>288</v>
      </c>
      <c r="C82" s="168" t="s">
        <v>289</v>
      </c>
      <c r="D82" s="112" t="s">
        <v>233</v>
      </c>
      <c r="E82" s="112" t="s">
        <v>160</v>
      </c>
      <c r="F82" s="112" t="s">
        <v>290</v>
      </c>
    </row>
    <row r="83" spans="1:6" x14ac:dyDescent="0.35">
      <c r="A83" s="175">
        <v>50013</v>
      </c>
      <c r="B83" s="112" t="s">
        <v>143</v>
      </c>
      <c r="C83" s="168">
        <v>200000</v>
      </c>
      <c r="D83" s="112" t="s">
        <v>291</v>
      </c>
      <c r="E83" s="112" t="s">
        <v>291</v>
      </c>
      <c r="F83" s="112" t="s">
        <v>292</v>
      </c>
    </row>
    <row r="84" spans="1:6" x14ac:dyDescent="0.35">
      <c r="A84" s="175">
        <v>50021</v>
      </c>
      <c r="B84" s="112" t="s">
        <v>293</v>
      </c>
      <c r="C84" s="168">
        <v>201100</v>
      </c>
      <c r="D84" s="112" t="s">
        <v>291</v>
      </c>
      <c r="E84" s="112" t="s">
        <v>294</v>
      </c>
      <c r="F84" s="112" t="s">
        <v>295</v>
      </c>
    </row>
    <row r="85" spans="1:6" ht="15.9" customHeight="1" x14ac:dyDescent="0.35">
      <c r="A85" s="175">
        <v>51607</v>
      </c>
      <c r="B85" s="112" t="s">
        <v>296</v>
      </c>
      <c r="C85" s="168">
        <v>201200</v>
      </c>
      <c r="D85" s="112" t="s">
        <v>291</v>
      </c>
      <c r="E85" s="112" t="s">
        <v>297</v>
      </c>
      <c r="F85" s="112" t="s">
        <v>298</v>
      </c>
    </row>
    <row r="86" spans="1:6" x14ac:dyDescent="0.35">
      <c r="A86" s="175">
        <v>50081</v>
      </c>
      <c r="B86" s="112" t="s">
        <v>299</v>
      </c>
      <c r="C86" s="168">
        <v>201300</v>
      </c>
      <c r="D86" s="112" t="s">
        <v>291</v>
      </c>
      <c r="E86" s="112" t="s">
        <v>300</v>
      </c>
      <c r="F86" s="112" t="s">
        <v>301</v>
      </c>
    </row>
    <row r="87" spans="1:6" x14ac:dyDescent="0.35">
      <c r="A87" s="175">
        <v>50075</v>
      </c>
      <c r="B87" s="112" t="s">
        <v>302</v>
      </c>
      <c r="C87" s="168">
        <v>201600</v>
      </c>
      <c r="D87" s="112" t="s">
        <v>291</v>
      </c>
      <c r="E87" s="112" t="s">
        <v>303</v>
      </c>
      <c r="F87" s="112" t="s">
        <v>304</v>
      </c>
    </row>
    <row r="88" spans="1:6" x14ac:dyDescent="0.35">
      <c r="A88" s="175">
        <v>50013</v>
      </c>
      <c r="B88" s="112" t="s">
        <v>143</v>
      </c>
      <c r="C88" s="168">
        <v>201800</v>
      </c>
      <c r="D88" s="112" t="s">
        <v>291</v>
      </c>
      <c r="E88" s="112" t="s">
        <v>305</v>
      </c>
      <c r="F88" s="112" t="s">
        <v>306</v>
      </c>
    </row>
    <row r="89" spans="1:6" x14ac:dyDescent="0.35">
      <c r="A89" s="175">
        <v>50013</v>
      </c>
      <c r="B89" s="112" t="s">
        <v>143</v>
      </c>
      <c r="C89" s="168">
        <v>201801</v>
      </c>
      <c r="D89" s="112" t="s">
        <v>291</v>
      </c>
      <c r="E89" s="112" t="s">
        <v>307</v>
      </c>
      <c r="F89" s="112" t="s">
        <v>308</v>
      </c>
    </row>
    <row r="90" spans="1:6" x14ac:dyDescent="0.35">
      <c r="A90" s="175">
        <v>50013</v>
      </c>
      <c r="B90" s="112" t="s">
        <v>143</v>
      </c>
      <c r="C90" s="168">
        <v>201810</v>
      </c>
      <c r="D90" s="112" t="s">
        <v>291</v>
      </c>
      <c r="E90" s="112" t="s">
        <v>309</v>
      </c>
      <c r="F90" s="112" t="s">
        <v>310</v>
      </c>
    </row>
    <row r="91" spans="1:6" x14ac:dyDescent="0.35">
      <c r="A91" s="175">
        <v>50013</v>
      </c>
      <c r="B91" s="112" t="s">
        <v>143</v>
      </c>
      <c r="C91" s="168">
        <v>201820</v>
      </c>
      <c r="D91" s="112" t="s">
        <v>291</v>
      </c>
      <c r="E91" s="112" t="s">
        <v>311</v>
      </c>
      <c r="F91" s="112" t="s">
        <v>312</v>
      </c>
    </row>
    <row r="92" spans="1:6" x14ac:dyDescent="0.35">
      <c r="A92" s="175">
        <v>50013</v>
      </c>
      <c r="B92" s="112" t="s">
        <v>143</v>
      </c>
      <c r="C92" s="168">
        <v>201899</v>
      </c>
      <c r="D92" s="112" t="s">
        <v>291</v>
      </c>
      <c r="E92" s="112" t="s">
        <v>313</v>
      </c>
      <c r="F92" s="112" t="s">
        <v>314</v>
      </c>
    </row>
    <row r="93" spans="1:6" x14ac:dyDescent="0.35">
      <c r="A93" s="175">
        <v>43401</v>
      </c>
      <c r="B93" s="112" t="s">
        <v>315</v>
      </c>
      <c r="C93" s="168">
        <v>202000</v>
      </c>
      <c r="D93" s="112" t="s">
        <v>291</v>
      </c>
      <c r="E93" s="112" t="s">
        <v>316</v>
      </c>
      <c r="F93" s="112" t="s">
        <v>317</v>
      </c>
    </row>
    <row r="94" spans="1:6" x14ac:dyDescent="0.35">
      <c r="A94" s="175">
        <v>51100</v>
      </c>
      <c r="B94" s="112" t="s">
        <v>318</v>
      </c>
      <c r="C94" s="168">
        <v>202100</v>
      </c>
      <c r="D94" s="112" t="s">
        <v>291</v>
      </c>
      <c r="E94" s="112" t="s">
        <v>319</v>
      </c>
      <c r="F94" s="112" t="s">
        <v>320</v>
      </c>
    </row>
    <row r="95" spans="1:6" x14ac:dyDescent="0.35">
      <c r="A95" s="175">
        <v>50013</v>
      </c>
      <c r="B95" s="112" t="s">
        <v>143</v>
      </c>
      <c r="C95" s="168">
        <v>209999</v>
      </c>
      <c r="D95" s="112" t="s">
        <v>291</v>
      </c>
      <c r="E95" s="112" t="s">
        <v>86</v>
      </c>
      <c r="F95" s="112" t="s">
        <v>321</v>
      </c>
    </row>
    <row r="96" spans="1:6" x14ac:dyDescent="0.35">
      <c r="A96" s="175">
        <v>64466</v>
      </c>
      <c r="B96" s="112" t="s">
        <v>322</v>
      </c>
      <c r="C96" s="168" t="s">
        <v>323</v>
      </c>
      <c r="D96" s="112" t="s">
        <v>291</v>
      </c>
      <c r="E96" s="112" t="s">
        <v>324</v>
      </c>
      <c r="F96" s="112" t="s">
        <v>325</v>
      </c>
    </row>
    <row r="97" spans="1:6" ht="14.4" customHeight="1" x14ac:dyDescent="0.3">
      <c r="A97" s="1">
        <v>64465</v>
      </c>
      <c r="B97" s="1" t="s">
        <v>326</v>
      </c>
      <c r="C97" s="168" t="s">
        <v>327</v>
      </c>
      <c r="D97" s="112" t="s">
        <v>291</v>
      </c>
      <c r="E97" s="112" t="s">
        <v>328</v>
      </c>
      <c r="F97" s="112" t="s">
        <v>329</v>
      </c>
    </row>
    <row r="98" spans="1:6" x14ac:dyDescent="0.35">
      <c r="A98" s="175">
        <v>49001</v>
      </c>
      <c r="B98" s="112" t="s">
        <v>162</v>
      </c>
      <c r="C98" s="168">
        <v>211100</v>
      </c>
      <c r="D98" s="112" t="s">
        <v>330</v>
      </c>
      <c r="E98" s="112" t="s">
        <v>331</v>
      </c>
      <c r="F98" s="112" t="s">
        <v>332</v>
      </c>
    </row>
    <row r="99" spans="1:6" x14ac:dyDescent="0.35">
      <c r="A99" s="175">
        <v>49001</v>
      </c>
      <c r="B99" s="112" t="s">
        <v>162</v>
      </c>
      <c r="C99" s="168">
        <v>211200</v>
      </c>
      <c r="D99" s="112" t="s">
        <v>330</v>
      </c>
      <c r="E99" s="112" t="s">
        <v>333</v>
      </c>
      <c r="F99" s="112" t="s">
        <v>334</v>
      </c>
    </row>
    <row r="100" spans="1:6" x14ac:dyDescent="0.35">
      <c r="A100" s="175">
        <v>49001</v>
      </c>
      <c r="B100" s="112" t="s">
        <v>162</v>
      </c>
      <c r="C100" s="168">
        <v>211210</v>
      </c>
      <c r="D100" s="112" t="s">
        <v>330</v>
      </c>
      <c r="E100" s="112" t="s">
        <v>335</v>
      </c>
      <c r="F100" s="112" t="s">
        <v>336</v>
      </c>
    </row>
    <row r="101" spans="1:6" x14ac:dyDescent="0.35">
      <c r="A101" s="175">
        <v>49001</v>
      </c>
      <c r="B101" s="112" t="s">
        <v>162</v>
      </c>
      <c r="C101" s="168">
        <v>219999</v>
      </c>
      <c r="D101" s="112" t="s">
        <v>330</v>
      </c>
      <c r="E101" s="112" t="s">
        <v>86</v>
      </c>
      <c r="F101" s="112" t="s">
        <v>337</v>
      </c>
    </row>
    <row r="102" spans="1:6" x14ac:dyDescent="0.35">
      <c r="A102" s="175">
        <v>65202</v>
      </c>
      <c r="B102" s="112" t="s">
        <v>91</v>
      </c>
      <c r="C102" s="168" t="s">
        <v>338</v>
      </c>
      <c r="D102" s="112" t="s">
        <v>330</v>
      </c>
      <c r="E102" s="112" t="s">
        <v>324</v>
      </c>
      <c r="F102" s="112" t="s">
        <v>339</v>
      </c>
    </row>
    <row r="103" spans="1:6" x14ac:dyDescent="0.35">
      <c r="A103" s="175">
        <v>49014</v>
      </c>
      <c r="B103" s="112" t="s">
        <v>340</v>
      </c>
      <c r="C103" s="168">
        <v>220000</v>
      </c>
      <c r="D103" s="112" t="s">
        <v>341</v>
      </c>
      <c r="E103" s="112" t="s">
        <v>341</v>
      </c>
      <c r="F103" s="112" t="s">
        <v>342</v>
      </c>
    </row>
    <row r="104" spans="1:6" x14ac:dyDescent="0.35">
      <c r="A104" s="175">
        <v>49020</v>
      </c>
      <c r="B104" s="112" t="s">
        <v>343</v>
      </c>
      <c r="C104" s="168">
        <v>151510</v>
      </c>
      <c r="D104" s="112" t="s">
        <v>344</v>
      </c>
      <c r="E104" s="112" t="s">
        <v>345</v>
      </c>
      <c r="F104" s="112" t="s">
        <v>346</v>
      </c>
    </row>
    <row r="105" spans="1:6" x14ac:dyDescent="0.35">
      <c r="A105" s="175">
        <v>49020</v>
      </c>
      <c r="B105" s="112" t="s">
        <v>343</v>
      </c>
      <c r="C105" s="168">
        <v>151515</v>
      </c>
      <c r="D105" s="112" t="s">
        <v>344</v>
      </c>
      <c r="E105" s="112" t="s">
        <v>347</v>
      </c>
      <c r="F105" s="112" t="s">
        <v>348</v>
      </c>
    </row>
    <row r="106" spans="1:6" x14ac:dyDescent="0.35">
      <c r="A106" s="175">
        <v>49020</v>
      </c>
      <c r="B106" s="112" t="s">
        <v>343</v>
      </c>
      <c r="C106" s="168">
        <v>310000</v>
      </c>
      <c r="D106" s="112" t="s">
        <v>344</v>
      </c>
      <c r="E106" s="112" t="s">
        <v>344</v>
      </c>
      <c r="F106" s="112" t="s">
        <v>349</v>
      </c>
    </row>
    <row r="107" spans="1:6" x14ac:dyDescent="0.35">
      <c r="A107" s="176">
        <v>49003</v>
      </c>
      <c r="B107" s="177" t="s">
        <v>77</v>
      </c>
      <c r="C107" s="178">
        <v>311000</v>
      </c>
      <c r="D107" s="105" t="s">
        <v>344</v>
      </c>
      <c r="E107" s="105" t="s">
        <v>350</v>
      </c>
      <c r="F107" s="112" t="s">
        <v>351</v>
      </c>
    </row>
    <row r="108" spans="1:6" x14ac:dyDescent="0.35">
      <c r="A108" s="175">
        <v>49020</v>
      </c>
      <c r="B108" s="112" t="s">
        <v>343</v>
      </c>
      <c r="C108" s="168">
        <v>311200</v>
      </c>
      <c r="D108" s="112" t="s">
        <v>344</v>
      </c>
      <c r="E108" s="112" t="s">
        <v>352</v>
      </c>
      <c r="F108" s="112" t="s">
        <v>353</v>
      </c>
    </row>
    <row r="109" spans="1:6" x14ac:dyDescent="0.35">
      <c r="A109" s="175">
        <v>49014</v>
      </c>
      <c r="B109" s="112" t="s">
        <v>340</v>
      </c>
      <c r="C109" s="168">
        <v>311300</v>
      </c>
      <c r="D109" s="112" t="s">
        <v>344</v>
      </c>
      <c r="E109" s="112" t="s">
        <v>354</v>
      </c>
      <c r="F109" s="112" t="s">
        <v>355</v>
      </c>
    </row>
    <row r="110" spans="1:6" ht="12.9" customHeight="1" x14ac:dyDescent="0.35">
      <c r="A110" s="175">
        <v>49020</v>
      </c>
      <c r="B110" s="112" t="s">
        <v>343</v>
      </c>
      <c r="C110" s="168">
        <v>311400</v>
      </c>
      <c r="D110" s="112" t="s">
        <v>344</v>
      </c>
      <c r="E110" s="112" t="s">
        <v>356</v>
      </c>
      <c r="F110" s="112" t="s">
        <v>357</v>
      </c>
    </row>
    <row r="111" spans="1:6" x14ac:dyDescent="0.35">
      <c r="A111" s="175">
        <v>49020</v>
      </c>
      <c r="B111" s="112" t="s">
        <v>343</v>
      </c>
      <c r="C111" s="168">
        <v>311410</v>
      </c>
      <c r="D111" s="112" t="s">
        <v>344</v>
      </c>
      <c r="E111" s="112" t="s">
        <v>358</v>
      </c>
      <c r="F111" s="112" t="s">
        <v>359</v>
      </c>
    </row>
    <row r="112" spans="1:6" x14ac:dyDescent="0.35">
      <c r="A112" s="175">
        <v>49020</v>
      </c>
      <c r="B112" s="112" t="s">
        <v>343</v>
      </c>
      <c r="C112" s="168">
        <v>311600</v>
      </c>
      <c r="D112" s="112" t="s">
        <v>344</v>
      </c>
      <c r="E112" s="112" t="s">
        <v>360</v>
      </c>
      <c r="F112" s="112" t="s">
        <v>361</v>
      </c>
    </row>
    <row r="113" spans="1:6" x14ac:dyDescent="0.35">
      <c r="A113" s="175">
        <v>50013</v>
      </c>
      <c r="B113" s="112" t="s">
        <v>143</v>
      </c>
      <c r="C113" s="168">
        <v>319999</v>
      </c>
      <c r="D113" s="112" t="s">
        <v>344</v>
      </c>
      <c r="E113" s="112" t="s">
        <v>86</v>
      </c>
      <c r="F113" s="112" t="s">
        <v>362</v>
      </c>
    </row>
    <row r="114" spans="1:6" x14ac:dyDescent="0.35">
      <c r="A114" s="175">
        <v>51677</v>
      </c>
      <c r="B114" s="168" t="s">
        <v>363</v>
      </c>
      <c r="C114" s="168" t="s">
        <v>364</v>
      </c>
      <c r="D114" s="112" t="s">
        <v>344</v>
      </c>
      <c r="E114" s="112" t="s">
        <v>354</v>
      </c>
      <c r="F114" s="112" t="s">
        <v>355</v>
      </c>
    </row>
    <row r="115" spans="1:6" x14ac:dyDescent="0.35">
      <c r="A115" s="175">
        <v>49004</v>
      </c>
      <c r="B115" s="168" t="s">
        <v>365</v>
      </c>
      <c r="C115" s="168" t="s">
        <v>366</v>
      </c>
      <c r="D115" s="112" t="s">
        <v>344</v>
      </c>
      <c r="E115" s="112" t="s">
        <v>354</v>
      </c>
      <c r="F115" s="112" t="s">
        <v>355</v>
      </c>
    </row>
    <row r="116" spans="1:6" x14ac:dyDescent="0.35">
      <c r="A116" s="175">
        <v>65205</v>
      </c>
      <c r="B116" s="112" t="s">
        <v>108</v>
      </c>
      <c r="C116" s="168" t="s">
        <v>367</v>
      </c>
      <c r="D116" s="112" t="s">
        <v>344</v>
      </c>
      <c r="E116" s="112" t="s">
        <v>368</v>
      </c>
      <c r="F116" s="112" t="s">
        <v>369</v>
      </c>
    </row>
    <row r="117" spans="1:6" x14ac:dyDescent="0.35">
      <c r="A117" s="175">
        <v>49040</v>
      </c>
      <c r="B117" s="112" t="s">
        <v>262</v>
      </c>
      <c r="C117" s="168">
        <v>231300</v>
      </c>
      <c r="D117" s="112" t="s">
        <v>370</v>
      </c>
      <c r="E117" s="112" t="s">
        <v>341</v>
      </c>
      <c r="F117" s="112" t="s">
        <v>371</v>
      </c>
    </row>
    <row r="118" spans="1:6" x14ac:dyDescent="0.35">
      <c r="A118" s="175">
        <v>42048</v>
      </c>
      <c r="B118" s="112" t="s">
        <v>95</v>
      </c>
      <c r="C118" s="168">
        <v>239999</v>
      </c>
      <c r="D118" s="112" t="s">
        <v>370</v>
      </c>
      <c r="E118" s="112" t="s">
        <v>86</v>
      </c>
      <c r="F118" s="112" t="s">
        <v>372</v>
      </c>
    </row>
    <row r="119" spans="1:6" x14ac:dyDescent="0.35">
      <c r="A119" s="175">
        <v>51741</v>
      </c>
      <c r="B119" s="112" t="s">
        <v>203</v>
      </c>
      <c r="C119" s="168">
        <v>241000</v>
      </c>
      <c r="D119" s="112" t="s">
        <v>373</v>
      </c>
      <c r="E119" s="112" t="s">
        <v>374</v>
      </c>
      <c r="F119" s="112" t="s">
        <v>375</v>
      </c>
    </row>
    <row r="120" spans="1:6" x14ac:dyDescent="0.35">
      <c r="A120" s="175">
        <v>51741</v>
      </c>
      <c r="B120" s="112" t="s">
        <v>203</v>
      </c>
      <c r="C120" s="168">
        <v>241100</v>
      </c>
      <c r="D120" s="112" t="s">
        <v>373</v>
      </c>
      <c r="E120" s="112" t="s">
        <v>376</v>
      </c>
      <c r="F120" s="112" t="s">
        <v>377</v>
      </c>
    </row>
    <row r="121" spans="1:6" x14ac:dyDescent="0.35">
      <c r="A121" s="175">
        <v>52011</v>
      </c>
      <c r="B121" s="112" t="s">
        <v>378</v>
      </c>
      <c r="C121" s="168">
        <v>241210</v>
      </c>
      <c r="D121" s="112" t="s">
        <v>373</v>
      </c>
      <c r="E121" s="112" t="s">
        <v>379</v>
      </c>
      <c r="F121" s="112" t="s">
        <v>380</v>
      </c>
    </row>
    <row r="122" spans="1:6" ht="14.15" customHeight="1" x14ac:dyDescent="0.35">
      <c r="A122" s="176">
        <v>49003</v>
      </c>
      <c r="B122" s="177" t="s">
        <v>77</v>
      </c>
      <c r="C122" s="168">
        <v>241500</v>
      </c>
      <c r="D122" s="112" t="s">
        <v>373</v>
      </c>
      <c r="E122" s="112" t="s">
        <v>381</v>
      </c>
      <c r="F122" s="112" t="s">
        <v>382</v>
      </c>
    </row>
    <row r="123" spans="1:6" x14ac:dyDescent="0.35">
      <c r="A123" s="175">
        <v>51741</v>
      </c>
      <c r="B123" s="112" t="s">
        <v>203</v>
      </c>
      <c r="C123" s="168">
        <v>241600</v>
      </c>
      <c r="D123" s="112" t="s">
        <v>373</v>
      </c>
      <c r="E123" s="112" t="s">
        <v>383</v>
      </c>
      <c r="F123" s="112" t="s">
        <v>384</v>
      </c>
    </row>
    <row r="124" spans="1:6" x14ac:dyDescent="0.35">
      <c r="A124" s="175">
        <v>65205</v>
      </c>
      <c r="B124" s="112" t="s">
        <v>108</v>
      </c>
      <c r="C124" s="168" t="s">
        <v>385</v>
      </c>
      <c r="D124" s="112" t="s">
        <v>373</v>
      </c>
      <c r="E124" s="112" t="s">
        <v>386</v>
      </c>
      <c r="F124" s="112" t="s">
        <v>387</v>
      </c>
    </row>
    <row r="125" spans="1:6" x14ac:dyDescent="0.35">
      <c r="A125" s="175">
        <v>65205</v>
      </c>
      <c r="B125" s="112" t="s">
        <v>108</v>
      </c>
      <c r="C125" s="168" t="s">
        <v>388</v>
      </c>
      <c r="D125" s="112" t="s">
        <v>373</v>
      </c>
      <c r="E125" s="112" t="s">
        <v>383</v>
      </c>
      <c r="F125" s="112" t="s">
        <v>384</v>
      </c>
    </row>
    <row r="126" spans="1:6" x14ac:dyDescent="0.35">
      <c r="A126" s="175">
        <v>50013</v>
      </c>
      <c r="B126" s="112" t="s">
        <v>143</v>
      </c>
      <c r="C126" s="168">
        <v>250000</v>
      </c>
      <c r="D126" s="112" t="s">
        <v>389</v>
      </c>
      <c r="F126" s="112" t="s">
        <v>390</v>
      </c>
    </row>
    <row r="127" spans="1:6" ht="14.15" customHeight="1" x14ac:dyDescent="0.35">
      <c r="A127" s="112">
        <v>49055</v>
      </c>
      <c r="B127" s="112" t="s">
        <v>171</v>
      </c>
      <c r="C127" s="168">
        <v>250005</v>
      </c>
      <c r="D127" s="112" t="s">
        <v>389</v>
      </c>
      <c r="E127" s="112" t="s">
        <v>391</v>
      </c>
      <c r="F127" s="112" t="s">
        <v>392</v>
      </c>
    </row>
    <row r="128" spans="1:6" x14ac:dyDescent="0.35">
      <c r="A128" s="175">
        <v>50013</v>
      </c>
      <c r="B128" s="112" t="s">
        <v>143</v>
      </c>
      <c r="C128" s="168">
        <v>250010</v>
      </c>
      <c r="D128" s="112" t="s">
        <v>389</v>
      </c>
      <c r="E128" s="112" t="s">
        <v>393</v>
      </c>
      <c r="F128" s="112" t="s">
        <v>394</v>
      </c>
    </row>
    <row r="129" spans="1:6" x14ac:dyDescent="0.35">
      <c r="A129" s="175">
        <v>64468</v>
      </c>
      <c r="B129" s="112" t="s">
        <v>151</v>
      </c>
      <c r="C129" s="168" t="s">
        <v>395</v>
      </c>
      <c r="D129" s="112" t="s">
        <v>389</v>
      </c>
      <c r="E129" s="112" t="s">
        <v>396</v>
      </c>
      <c r="F129" s="112" t="s">
        <v>397</v>
      </c>
    </row>
    <row r="130" spans="1:6" ht="14.15" customHeight="1" x14ac:dyDescent="0.35">
      <c r="A130" s="175">
        <v>64461</v>
      </c>
      <c r="B130" s="112" t="s">
        <v>398</v>
      </c>
      <c r="C130" s="168" t="s">
        <v>399</v>
      </c>
      <c r="D130" s="112" t="s">
        <v>389</v>
      </c>
      <c r="E130" s="112" t="s">
        <v>324</v>
      </c>
      <c r="F130" s="112" t="s">
        <v>400</v>
      </c>
    </row>
    <row r="131" spans="1:6" ht="14.15" customHeight="1" x14ac:dyDescent="0.3">
      <c r="A131" s="1">
        <v>64456</v>
      </c>
      <c r="B131" s="1" t="s">
        <v>401</v>
      </c>
      <c r="C131" s="168" t="s">
        <v>402</v>
      </c>
      <c r="D131" s="112" t="s">
        <v>389</v>
      </c>
      <c r="E131" s="112" t="s">
        <v>403</v>
      </c>
      <c r="F131" s="112" t="s">
        <v>404</v>
      </c>
    </row>
    <row r="132" spans="1:6" ht="14.15" customHeight="1" x14ac:dyDescent="0.3">
      <c r="A132" s="1">
        <v>64464</v>
      </c>
      <c r="B132" s="1" t="s">
        <v>405</v>
      </c>
      <c r="C132" s="168" t="s">
        <v>406</v>
      </c>
      <c r="D132" s="112" t="s">
        <v>389</v>
      </c>
      <c r="E132" s="112" t="s">
        <v>407</v>
      </c>
      <c r="F132" s="112" t="s">
        <v>408</v>
      </c>
    </row>
    <row r="133" spans="1:6" x14ac:dyDescent="0.35">
      <c r="A133" s="175">
        <v>64461</v>
      </c>
      <c r="B133" s="112" t="s">
        <v>398</v>
      </c>
      <c r="C133" s="168" t="s">
        <v>409</v>
      </c>
      <c r="D133" s="112" t="s">
        <v>389</v>
      </c>
      <c r="E133" s="112" t="s">
        <v>160</v>
      </c>
      <c r="F133" s="112" t="s">
        <v>410</v>
      </c>
    </row>
    <row r="134" spans="1:6" x14ac:dyDescent="0.35">
      <c r="A134" s="112">
        <v>53984</v>
      </c>
      <c r="B134" s="112" t="s">
        <v>411</v>
      </c>
      <c r="C134" s="168">
        <v>261000</v>
      </c>
      <c r="D134" s="112" t="s">
        <v>412</v>
      </c>
      <c r="E134" s="112" t="s">
        <v>413</v>
      </c>
      <c r="F134" s="112" t="s">
        <v>414</v>
      </c>
    </row>
    <row r="135" spans="1:6" x14ac:dyDescent="0.35">
      <c r="A135" s="175">
        <v>50072</v>
      </c>
      <c r="B135" s="112" t="s">
        <v>415</v>
      </c>
      <c r="C135" s="168">
        <v>261100</v>
      </c>
      <c r="D135" s="112" t="s">
        <v>412</v>
      </c>
      <c r="E135" s="112" t="s">
        <v>416</v>
      </c>
      <c r="F135" s="112" t="s">
        <v>417</v>
      </c>
    </row>
    <row r="136" spans="1:6" x14ac:dyDescent="0.35">
      <c r="A136" s="175">
        <v>302</v>
      </c>
      <c r="B136" s="112" t="s">
        <v>418</v>
      </c>
      <c r="C136" s="168">
        <v>261400</v>
      </c>
      <c r="D136" s="112" t="s">
        <v>412</v>
      </c>
      <c r="E136" s="112" t="s">
        <v>419</v>
      </c>
      <c r="F136" s="112" t="s">
        <v>420</v>
      </c>
    </row>
    <row r="137" spans="1:6" x14ac:dyDescent="0.35">
      <c r="A137" s="175">
        <v>316</v>
      </c>
      <c r="B137" s="112" t="s">
        <v>421</v>
      </c>
      <c r="C137" s="168">
        <v>261411</v>
      </c>
      <c r="D137" s="112" t="s">
        <v>412</v>
      </c>
      <c r="E137" s="112" t="s">
        <v>422</v>
      </c>
      <c r="F137" s="112" t="s">
        <v>423</v>
      </c>
    </row>
    <row r="138" spans="1:6" x14ac:dyDescent="0.35">
      <c r="A138" s="175">
        <v>316</v>
      </c>
      <c r="B138" s="112" t="s">
        <v>421</v>
      </c>
      <c r="C138" s="168">
        <v>261415</v>
      </c>
      <c r="D138" s="112" t="s">
        <v>412</v>
      </c>
      <c r="E138" s="112" t="s">
        <v>424</v>
      </c>
      <c r="F138" s="112" t="s">
        <v>425</v>
      </c>
    </row>
    <row r="139" spans="1:6" ht="14.15" customHeight="1" x14ac:dyDescent="0.35">
      <c r="A139" s="175">
        <v>39009</v>
      </c>
      <c r="B139" s="112" t="s">
        <v>426</v>
      </c>
      <c r="C139" s="168">
        <v>261520</v>
      </c>
      <c r="D139" s="112" t="s">
        <v>412</v>
      </c>
      <c r="E139" s="112" t="s">
        <v>427</v>
      </c>
      <c r="F139" s="112" t="s">
        <v>428</v>
      </c>
    </row>
    <row r="140" spans="1:6" x14ac:dyDescent="0.35">
      <c r="A140" s="175">
        <v>46014</v>
      </c>
      <c r="B140" s="112" t="s">
        <v>429</v>
      </c>
      <c r="C140" s="168">
        <v>361511</v>
      </c>
      <c r="D140" s="112" t="s">
        <v>412</v>
      </c>
      <c r="E140" s="112" t="s">
        <v>430</v>
      </c>
      <c r="F140" s="112" t="s">
        <v>431</v>
      </c>
    </row>
    <row r="141" spans="1:6" ht="14.15" customHeight="1" x14ac:dyDescent="0.3">
      <c r="A141" s="1">
        <v>64466</v>
      </c>
      <c r="B141" s="1" t="s">
        <v>322</v>
      </c>
      <c r="C141" s="168" t="s">
        <v>432</v>
      </c>
      <c r="D141" s="112" t="s">
        <v>412</v>
      </c>
      <c r="E141" s="112" t="s">
        <v>433</v>
      </c>
      <c r="F141" s="112" t="s">
        <v>434</v>
      </c>
    </row>
    <row r="142" spans="1:6" x14ac:dyDescent="0.35">
      <c r="A142" s="175">
        <v>64466</v>
      </c>
      <c r="B142" s="112" t="s">
        <v>322</v>
      </c>
      <c r="C142" s="168" t="s">
        <v>435</v>
      </c>
      <c r="D142" s="112" t="s">
        <v>412</v>
      </c>
      <c r="E142" s="112" t="s">
        <v>436</v>
      </c>
      <c r="F142" s="112" t="s">
        <v>437</v>
      </c>
    </row>
    <row r="143" spans="1:6" x14ac:dyDescent="0.35">
      <c r="A143" s="175">
        <v>50013</v>
      </c>
      <c r="B143" s="112" t="s">
        <v>143</v>
      </c>
      <c r="C143" s="168">
        <v>151812</v>
      </c>
      <c r="D143" s="112" t="s">
        <v>438</v>
      </c>
      <c r="E143" s="112" t="s">
        <v>439</v>
      </c>
      <c r="F143" s="112" t="s">
        <v>440</v>
      </c>
    </row>
    <row r="144" spans="1:6" x14ac:dyDescent="0.35">
      <c r="A144" s="175">
        <v>50030</v>
      </c>
      <c r="B144" s="112" t="s">
        <v>141</v>
      </c>
      <c r="C144" s="168">
        <v>261517</v>
      </c>
      <c r="D144" s="112" t="s">
        <v>438</v>
      </c>
      <c r="E144" s="112" t="s">
        <v>441</v>
      </c>
      <c r="F144" s="112" t="s">
        <v>442</v>
      </c>
    </row>
    <row r="145" spans="1:6" x14ac:dyDescent="0.35">
      <c r="A145" s="175">
        <v>50303</v>
      </c>
      <c r="B145" s="112" t="s">
        <v>443</v>
      </c>
      <c r="C145" s="168">
        <v>270000</v>
      </c>
      <c r="D145" s="112" t="s">
        <v>438</v>
      </c>
      <c r="E145" s="112" t="s">
        <v>438</v>
      </c>
      <c r="F145" s="112" t="s">
        <v>444</v>
      </c>
    </row>
    <row r="146" spans="1:6" x14ac:dyDescent="0.35">
      <c r="A146" s="175">
        <v>50307</v>
      </c>
      <c r="B146" s="112" t="s">
        <v>445</v>
      </c>
      <c r="C146" s="168">
        <v>271100</v>
      </c>
      <c r="D146" s="112" t="s">
        <v>438</v>
      </c>
      <c r="E146" s="112" t="s">
        <v>350</v>
      </c>
      <c r="F146" s="112" t="s">
        <v>446</v>
      </c>
    </row>
    <row r="147" spans="1:6" x14ac:dyDescent="0.35">
      <c r="A147" s="175">
        <v>50342</v>
      </c>
      <c r="B147" s="112" t="s">
        <v>447</v>
      </c>
      <c r="C147" s="168">
        <v>271300</v>
      </c>
      <c r="D147" s="112" t="s">
        <v>438</v>
      </c>
      <c r="E147" s="112" t="s">
        <v>448</v>
      </c>
      <c r="F147" s="112" t="s">
        <v>449</v>
      </c>
    </row>
    <row r="148" spans="1:6" x14ac:dyDescent="0.35">
      <c r="A148" s="175">
        <v>50306</v>
      </c>
      <c r="B148" s="112" t="s">
        <v>450</v>
      </c>
      <c r="C148" s="168">
        <v>271330</v>
      </c>
      <c r="D148" s="112" t="s">
        <v>438</v>
      </c>
      <c r="E148" s="112" t="s">
        <v>451</v>
      </c>
      <c r="F148" s="112" t="s">
        <v>452</v>
      </c>
    </row>
    <row r="149" spans="1:6" x14ac:dyDescent="0.35">
      <c r="A149" s="175">
        <v>50303</v>
      </c>
      <c r="B149" s="112" t="s">
        <v>443</v>
      </c>
      <c r="C149" s="168">
        <v>271420</v>
      </c>
      <c r="D149" s="112" t="s">
        <v>438</v>
      </c>
      <c r="E149" s="112" t="s">
        <v>453</v>
      </c>
      <c r="F149" s="112" t="s">
        <v>454</v>
      </c>
    </row>
    <row r="150" spans="1:6" x14ac:dyDescent="0.35">
      <c r="A150" s="175">
        <v>50342</v>
      </c>
      <c r="B150" s="112" t="s">
        <v>447</v>
      </c>
      <c r="C150" s="168">
        <v>271499</v>
      </c>
      <c r="D150" s="112" t="s">
        <v>438</v>
      </c>
      <c r="E150" s="112" t="s">
        <v>455</v>
      </c>
      <c r="F150" s="112" t="s">
        <v>456</v>
      </c>
    </row>
    <row r="151" spans="1:6" x14ac:dyDescent="0.35">
      <c r="A151" s="175">
        <v>50342</v>
      </c>
      <c r="B151" s="112" t="s">
        <v>447</v>
      </c>
      <c r="C151" s="168">
        <v>271501</v>
      </c>
      <c r="D151" s="112" t="s">
        <v>438</v>
      </c>
      <c r="E151" s="112" t="s">
        <v>360</v>
      </c>
      <c r="F151" s="112" t="s">
        <v>457</v>
      </c>
    </row>
    <row r="152" spans="1:6" x14ac:dyDescent="0.35">
      <c r="A152" s="175">
        <v>50311</v>
      </c>
      <c r="B152" s="112" t="s">
        <v>458</v>
      </c>
      <c r="C152" s="168">
        <v>271699</v>
      </c>
      <c r="D152" s="112" t="s">
        <v>438</v>
      </c>
      <c r="E152" s="112" t="s">
        <v>459</v>
      </c>
      <c r="F152" s="112" t="s">
        <v>460</v>
      </c>
    </row>
    <row r="153" spans="1:6" x14ac:dyDescent="0.35">
      <c r="A153" s="175">
        <v>50311</v>
      </c>
      <c r="B153" s="112" t="s">
        <v>458</v>
      </c>
      <c r="C153" s="168">
        <v>271800</v>
      </c>
      <c r="D153" s="112" t="s">
        <v>438</v>
      </c>
      <c r="E153" s="112" t="s">
        <v>461</v>
      </c>
      <c r="F153" s="112" t="s">
        <v>462</v>
      </c>
    </row>
    <row r="154" spans="1:6" x14ac:dyDescent="0.35">
      <c r="A154" s="175">
        <v>65207</v>
      </c>
      <c r="B154" s="112" t="s">
        <v>463</v>
      </c>
      <c r="C154" s="168" t="s">
        <v>464</v>
      </c>
      <c r="D154" s="112" t="s">
        <v>438</v>
      </c>
      <c r="E154" s="112" t="s">
        <v>465</v>
      </c>
      <c r="F154" s="112" t="s">
        <v>466</v>
      </c>
    </row>
    <row r="155" spans="1:6" x14ac:dyDescent="0.35">
      <c r="A155" s="175">
        <v>65209</v>
      </c>
      <c r="B155" s="112" t="s">
        <v>467</v>
      </c>
      <c r="C155" s="168" t="s">
        <v>468</v>
      </c>
      <c r="D155" s="112" t="s">
        <v>438</v>
      </c>
      <c r="E155" s="112" t="s">
        <v>469</v>
      </c>
      <c r="F155" s="112" t="s">
        <v>470</v>
      </c>
    </row>
    <row r="156" spans="1:6" x14ac:dyDescent="0.35">
      <c r="A156" s="175">
        <v>50097</v>
      </c>
      <c r="B156" s="112" t="s">
        <v>471</v>
      </c>
      <c r="C156" s="168">
        <v>280000</v>
      </c>
      <c r="D156" s="112" t="s">
        <v>472</v>
      </c>
      <c r="E156" s="112" t="s">
        <v>473</v>
      </c>
      <c r="F156" s="112" t="s">
        <v>474</v>
      </c>
    </row>
    <row r="157" spans="1:6" x14ac:dyDescent="0.35">
      <c r="A157" s="176">
        <v>50098</v>
      </c>
      <c r="B157" s="177" t="s">
        <v>475</v>
      </c>
      <c r="C157" s="168">
        <v>281300</v>
      </c>
      <c r="D157" s="112" t="s">
        <v>472</v>
      </c>
      <c r="E157" s="112" t="s">
        <v>476</v>
      </c>
      <c r="F157" s="112" t="s">
        <v>477</v>
      </c>
    </row>
    <row r="158" spans="1:6" x14ac:dyDescent="0.35">
      <c r="A158" s="176">
        <v>50099</v>
      </c>
      <c r="B158" s="177" t="s">
        <v>478</v>
      </c>
      <c r="C158" s="168">
        <v>281400</v>
      </c>
      <c r="D158" s="112" t="s">
        <v>472</v>
      </c>
      <c r="E158" s="112" t="s">
        <v>479</v>
      </c>
      <c r="F158" s="112" t="s">
        <v>480</v>
      </c>
    </row>
    <row r="159" spans="1:6" x14ac:dyDescent="0.35">
      <c r="A159" s="175">
        <v>64460</v>
      </c>
      <c r="B159" s="112" t="s">
        <v>481</v>
      </c>
      <c r="C159" s="168" t="s">
        <v>482</v>
      </c>
      <c r="D159" s="112" t="s">
        <v>472</v>
      </c>
      <c r="E159" s="112" t="s">
        <v>483</v>
      </c>
      <c r="F159" s="112" t="s">
        <v>484</v>
      </c>
    </row>
    <row r="160" spans="1:6" x14ac:dyDescent="0.35">
      <c r="A160" s="175">
        <v>64202</v>
      </c>
      <c r="B160" s="112" t="s">
        <v>485</v>
      </c>
      <c r="C160" s="168" t="s">
        <v>486</v>
      </c>
      <c r="D160" s="112" t="s">
        <v>472</v>
      </c>
      <c r="E160" s="112" t="s">
        <v>487</v>
      </c>
      <c r="F160" s="112" t="s">
        <v>488</v>
      </c>
    </row>
    <row r="161" spans="1:6" x14ac:dyDescent="0.35">
      <c r="A161" s="175">
        <v>49113</v>
      </c>
      <c r="B161" s="112" t="s">
        <v>489</v>
      </c>
      <c r="C161" s="168">
        <v>300000</v>
      </c>
      <c r="D161" s="112" t="s">
        <v>490</v>
      </c>
      <c r="E161" s="112" t="s">
        <v>490</v>
      </c>
      <c r="F161" s="112" t="s">
        <v>491</v>
      </c>
    </row>
    <row r="162" spans="1:6" x14ac:dyDescent="0.35">
      <c r="A162" s="175">
        <v>49113</v>
      </c>
      <c r="B162" s="112" t="s">
        <v>489</v>
      </c>
      <c r="C162" s="168">
        <v>301000</v>
      </c>
      <c r="D162" s="112" t="s">
        <v>490</v>
      </c>
      <c r="E162" s="112" t="s">
        <v>492</v>
      </c>
      <c r="F162" s="112" t="s">
        <v>493</v>
      </c>
    </row>
    <row r="163" spans="1:6" x14ac:dyDescent="0.35">
      <c r="A163" s="175">
        <v>46012</v>
      </c>
      <c r="B163" s="112" t="s">
        <v>494</v>
      </c>
      <c r="C163" s="168">
        <v>360000</v>
      </c>
      <c r="D163" s="112" t="s">
        <v>495</v>
      </c>
      <c r="E163" s="112" t="s">
        <v>495</v>
      </c>
      <c r="F163" s="112" t="s">
        <v>496</v>
      </c>
    </row>
    <row r="164" spans="1:6" x14ac:dyDescent="0.35">
      <c r="A164" s="175">
        <v>46012</v>
      </c>
      <c r="B164" s="112" t="s">
        <v>494</v>
      </c>
      <c r="C164" s="179">
        <v>361413</v>
      </c>
      <c r="D164" s="112" t="s">
        <v>495</v>
      </c>
      <c r="E164" s="112" t="s">
        <v>497</v>
      </c>
      <c r="F164" s="112" t="s">
        <v>498</v>
      </c>
    </row>
    <row r="165" spans="1:6" x14ac:dyDescent="0.35">
      <c r="A165" s="175">
        <v>53986</v>
      </c>
      <c r="B165" s="112" t="s">
        <v>499</v>
      </c>
      <c r="C165" s="168">
        <v>369999</v>
      </c>
      <c r="D165" s="112" t="s">
        <v>495</v>
      </c>
      <c r="E165" s="112" t="s">
        <v>86</v>
      </c>
      <c r="F165" s="112" t="s">
        <v>500</v>
      </c>
    </row>
    <row r="166" spans="1:6" x14ac:dyDescent="0.35">
      <c r="A166" s="175">
        <v>51677</v>
      </c>
      <c r="B166" s="112" t="s">
        <v>363</v>
      </c>
      <c r="C166" s="168">
        <v>321300</v>
      </c>
      <c r="D166" s="112" t="s">
        <v>501</v>
      </c>
      <c r="E166" s="112" t="s">
        <v>185</v>
      </c>
      <c r="F166" s="112" t="s">
        <v>502</v>
      </c>
    </row>
    <row r="167" spans="1:6" x14ac:dyDescent="0.35">
      <c r="A167" s="175">
        <v>53971</v>
      </c>
      <c r="B167" s="112" t="s">
        <v>503</v>
      </c>
      <c r="C167" s="168">
        <v>321313</v>
      </c>
      <c r="D167" s="112" t="s">
        <v>501</v>
      </c>
      <c r="E167" s="112" t="s">
        <v>504</v>
      </c>
      <c r="F167" s="112" t="s">
        <v>505</v>
      </c>
    </row>
    <row r="168" spans="1:6" x14ac:dyDescent="0.35">
      <c r="A168" s="175">
        <v>50013</v>
      </c>
      <c r="B168" s="112" t="s">
        <v>143</v>
      </c>
      <c r="C168" s="168">
        <v>410000</v>
      </c>
      <c r="D168" s="112" t="s">
        <v>501</v>
      </c>
      <c r="E168" s="112" t="s">
        <v>501</v>
      </c>
      <c r="F168" s="112" t="s">
        <v>506</v>
      </c>
    </row>
    <row r="169" spans="1:6" x14ac:dyDescent="0.35">
      <c r="A169" s="175">
        <v>53980</v>
      </c>
      <c r="B169" s="112" t="s">
        <v>507</v>
      </c>
      <c r="C169" s="168">
        <v>419999</v>
      </c>
      <c r="D169" s="112" t="s">
        <v>501</v>
      </c>
      <c r="E169" s="112" t="s">
        <v>86</v>
      </c>
      <c r="F169" s="112" t="s">
        <v>508</v>
      </c>
    </row>
    <row r="170" spans="1:6" x14ac:dyDescent="0.35">
      <c r="A170" s="175">
        <v>53917</v>
      </c>
      <c r="B170" s="112" t="s">
        <v>509</v>
      </c>
      <c r="C170" s="168" t="s">
        <v>510</v>
      </c>
      <c r="D170" s="112" t="s">
        <v>501</v>
      </c>
      <c r="E170" s="112" t="s">
        <v>501</v>
      </c>
      <c r="F170" s="112" t="s">
        <v>506</v>
      </c>
    </row>
    <row r="171" spans="1:6" x14ac:dyDescent="0.35">
      <c r="A171" s="175">
        <v>50013</v>
      </c>
      <c r="B171" s="112" t="s">
        <v>143</v>
      </c>
      <c r="C171" s="168">
        <v>321000</v>
      </c>
      <c r="D171" s="112" t="s">
        <v>501</v>
      </c>
      <c r="E171" s="112" t="s">
        <v>511</v>
      </c>
      <c r="F171" s="112" t="s">
        <v>512</v>
      </c>
    </row>
    <row r="172" spans="1:6" x14ac:dyDescent="0.35">
      <c r="A172" s="175">
        <v>53980</v>
      </c>
      <c r="B172" s="112" t="s">
        <v>507</v>
      </c>
      <c r="C172" s="168">
        <v>321014</v>
      </c>
      <c r="D172" s="112" t="s">
        <v>501</v>
      </c>
      <c r="E172" s="112" t="s">
        <v>513</v>
      </c>
      <c r="F172" s="112" t="s">
        <v>514</v>
      </c>
    </row>
    <row r="173" spans="1:6" x14ac:dyDescent="0.35">
      <c r="A173" s="175">
        <v>53985</v>
      </c>
      <c r="B173" s="112" t="s">
        <v>515</v>
      </c>
      <c r="C173" s="168">
        <v>321017</v>
      </c>
      <c r="D173" s="112" t="s">
        <v>501</v>
      </c>
      <c r="E173" s="112" t="s">
        <v>516</v>
      </c>
      <c r="F173" s="112" t="s">
        <v>517</v>
      </c>
    </row>
    <row r="174" spans="1:6" x14ac:dyDescent="0.35">
      <c r="A174" s="180">
        <v>53989</v>
      </c>
      <c r="B174" s="112" t="s">
        <v>518</v>
      </c>
      <c r="C174" s="168">
        <v>321020</v>
      </c>
      <c r="D174" s="112" t="s">
        <v>501</v>
      </c>
      <c r="E174" s="112" t="s">
        <v>519</v>
      </c>
      <c r="F174" s="112" t="s">
        <v>520</v>
      </c>
    </row>
    <row r="175" spans="1:6" x14ac:dyDescent="0.35">
      <c r="A175" s="175">
        <v>53984</v>
      </c>
      <c r="B175" s="112" t="s">
        <v>411</v>
      </c>
      <c r="C175" s="168">
        <v>321021</v>
      </c>
      <c r="D175" s="112" t="s">
        <v>501</v>
      </c>
      <c r="E175" s="112" t="s">
        <v>521</v>
      </c>
      <c r="F175" s="112" t="s">
        <v>522</v>
      </c>
    </row>
    <row r="176" spans="1:6" x14ac:dyDescent="0.35">
      <c r="A176" s="175">
        <v>53984</v>
      </c>
      <c r="B176" s="112" t="s">
        <v>411</v>
      </c>
      <c r="C176" s="168">
        <v>321060</v>
      </c>
      <c r="D176" s="112" t="s">
        <v>501</v>
      </c>
      <c r="E176" s="112" t="s">
        <v>523</v>
      </c>
      <c r="F176" s="112" t="s">
        <v>524</v>
      </c>
    </row>
    <row r="177" spans="1:6" x14ac:dyDescent="0.35">
      <c r="A177" s="175">
        <v>53985</v>
      </c>
      <c r="B177" s="112" t="s">
        <v>515</v>
      </c>
      <c r="C177" s="168">
        <v>321800</v>
      </c>
      <c r="D177" s="112" t="s">
        <v>501</v>
      </c>
      <c r="E177" s="112" t="s">
        <v>525</v>
      </c>
      <c r="F177" s="112" t="s">
        <v>526</v>
      </c>
    </row>
    <row r="178" spans="1:6" x14ac:dyDescent="0.35">
      <c r="A178" s="175">
        <v>53980</v>
      </c>
      <c r="B178" s="112" t="s">
        <v>507</v>
      </c>
      <c r="C178" s="168">
        <v>321900</v>
      </c>
      <c r="D178" s="112" t="s">
        <v>501</v>
      </c>
      <c r="E178" s="112" t="s">
        <v>527</v>
      </c>
      <c r="F178" s="112" t="s">
        <v>528</v>
      </c>
    </row>
    <row r="179" spans="1:6" x14ac:dyDescent="0.35">
      <c r="A179" s="175">
        <v>53980</v>
      </c>
      <c r="B179" s="112" t="s">
        <v>507</v>
      </c>
      <c r="C179" s="168">
        <v>322001</v>
      </c>
      <c r="D179" s="112" t="s">
        <v>501</v>
      </c>
      <c r="E179" s="112" t="s">
        <v>529</v>
      </c>
      <c r="F179" s="112" t="s">
        <v>530</v>
      </c>
    </row>
    <row r="180" spans="1:6" x14ac:dyDescent="0.35">
      <c r="A180" s="175">
        <v>50013</v>
      </c>
      <c r="B180" s="112" t="s">
        <v>143</v>
      </c>
      <c r="C180" s="168">
        <v>329899</v>
      </c>
      <c r="D180" s="112" t="s">
        <v>501</v>
      </c>
      <c r="E180" s="112" t="s">
        <v>531</v>
      </c>
      <c r="F180" s="112" t="s">
        <v>532</v>
      </c>
    </row>
    <row r="181" spans="1:6" x14ac:dyDescent="0.35">
      <c r="A181" s="175">
        <v>50013</v>
      </c>
      <c r="B181" s="112" t="s">
        <v>143</v>
      </c>
      <c r="C181" s="168">
        <v>321100</v>
      </c>
      <c r="D181" s="112" t="s">
        <v>501</v>
      </c>
      <c r="E181" s="112" t="s">
        <v>533</v>
      </c>
      <c r="F181" s="112" t="s">
        <v>534</v>
      </c>
    </row>
    <row r="182" spans="1:6" x14ac:dyDescent="0.35">
      <c r="A182" s="175">
        <v>53958</v>
      </c>
      <c r="B182" s="112" t="s">
        <v>535</v>
      </c>
      <c r="C182" s="168">
        <v>321111</v>
      </c>
      <c r="D182" s="112" t="s">
        <v>501</v>
      </c>
      <c r="E182" s="112" t="s">
        <v>536</v>
      </c>
      <c r="F182" s="112" t="s">
        <v>537</v>
      </c>
    </row>
    <row r="183" spans="1:6" x14ac:dyDescent="0.35">
      <c r="A183" s="175">
        <v>49055</v>
      </c>
      <c r="B183" s="112" t="s">
        <v>171</v>
      </c>
      <c r="C183" s="168">
        <v>321112</v>
      </c>
      <c r="D183" s="112" t="s">
        <v>501</v>
      </c>
      <c r="E183" s="112" t="s">
        <v>538</v>
      </c>
      <c r="F183" s="112" t="s">
        <v>539</v>
      </c>
    </row>
    <row r="184" spans="1:6" x14ac:dyDescent="0.35">
      <c r="A184" s="175">
        <v>53980</v>
      </c>
      <c r="B184" s="112" t="s">
        <v>507</v>
      </c>
      <c r="C184" s="168">
        <v>321200</v>
      </c>
      <c r="D184" s="112" t="s">
        <v>501</v>
      </c>
      <c r="E184" s="112" t="s">
        <v>540</v>
      </c>
      <c r="F184" s="112" t="s">
        <v>541</v>
      </c>
    </row>
    <row r="185" spans="1:6" x14ac:dyDescent="0.35">
      <c r="A185" s="175">
        <v>53980</v>
      </c>
      <c r="B185" s="112" t="s">
        <v>507</v>
      </c>
      <c r="C185" s="168">
        <v>401208</v>
      </c>
      <c r="D185" s="112" t="s">
        <v>501</v>
      </c>
      <c r="E185" s="112" t="s">
        <v>542</v>
      </c>
      <c r="F185" s="112" t="s">
        <v>543</v>
      </c>
    </row>
    <row r="186" spans="1:6" x14ac:dyDescent="0.35">
      <c r="A186" s="175">
        <v>53985</v>
      </c>
      <c r="B186" s="112" t="s">
        <v>515</v>
      </c>
      <c r="C186" s="168">
        <v>401301</v>
      </c>
      <c r="D186" s="112" t="s">
        <v>501</v>
      </c>
      <c r="E186" s="112" t="s">
        <v>544</v>
      </c>
      <c r="F186" s="112" t="s">
        <v>545</v>
      </c>
    </row>
    <row r="187" spans="1:6" x14ac:dyDescent="0.35">
      <c r="A187" s="175">
        <v>53952</v>
      </c>
      <c r="B187" s="112" t="s">
        <v>546</v>
      </c>
      <c r="C187" s="168">
        <v>401303</v>
      </c>
      <c r="D187" s="112" t="s">
        <v>501</v>
      </c>
      <c r="E187" s="112" t="s">
        <v>547</v>
      </c>
      <c r="F187" s="112" t="s">
        <v>548</v>
      </c>
    </row>
    <row r="188" spans="1:6" x14ac:dyDescent="0.35">
      <c r="A188" s="175">
        <v>53985</v>
      </c>
      <c r="B188" s="112" t="s">
        <v>515</v>
      </c>
      <c r="C188" s="179">
        <v>401305</v>
      </c>
      <c r="D188" s="112" t="s">
        <v>501</v>
      </c>
      <c r="E188" s="177" t="s">
        <v>549</v>
      </c>
      <c r="F188" s="112" t="s">
        <v>550</v>
      </c>
    </row>
    <row r="189" spans="1:6" x14ac:dyDescent="0.35">
      <c r="A189" s="175">
        <v>53980</v>
      </c>
      <c r="B189" s="112" t="s">
        <v>507</v>
      </c>
      <c r="C189" s="168">
        <v>401401</v>
      </c>
      <c r="D189" s="112" t="s">
        <v>501</v>
      </c>
      <c r="E189" s="112" t="s">
        <v>551</v>
      </c>
      <c r="F189" s="112" t="s">
        <v>552</v>
      </c>
    </row>
    <row r="190" spans="1:6" x14ac:dyDescent="0.35">
      <c r="A190" s="175">
        <v>53952</v>
      </c>
      <c r="B190" s="112" t="s">
        <v>546</v>
      </c>
      <c r="C190" s="168">
        <v>401404</v>
      </c>
      <c r="D190" s="112" t="s">
        <v>501</v>
      </c>
      <c r="E190" s="112" t="s">
        <v>553</v>
      </c>
      <c r="F190" s="112" t="s">
        <v>554</v>
      </c>
    </row>
    <row r="191" spans="1:6" x14ac:dyDescent="0.35">
      <c r="A191" s="175">
        <v>50072</v>
      </c>
      <c r="B191" s="112" t="s">
        <v>415</v>
      </c>
      <c r="C191" s="168">
        <v>401409</v>
      </c>
      <c r="D191" s="112" t="s">
        <v>501</v>
      </c>
      <c r="E191" s="112" t="s">
        <v>555</v>
      </c>
      <c r="F191" s="112" t="s">
        <v>556</v>
      </c>
    </row>
    <row r="192" spans="1:6" x14ac:dyDescent="0.35">
      <c r="A192" s="175">
        <v>51741</v>
      </c>
      <c r="B192" s="112" t="s">
        <v>203</v>
      </c>
      <c r="C192" s="168">
        <v>330000</v>
      </c>
      <c r="D192" s="112" t="s">
        <v>557</v>
      </c>
      <c r="F192" s="112" t="s">
        <v>558</v>
      </c>
    </row>
    <row r="193" spans="1:6" ht="14.15" customHeight="1" x14ac:dyDescent="0.35">
      <c r="A193" s="175">
        <v>42014</v>
      </c>
      <c r="B193" s="112" t="s">
        <v>559</v>
      </c>
      <c r="C193" s="168">
        <v>331000</v>
      </c>
      <c r="D193" s="112" t="s">
        <v>557</v>
      </c>
      <c r="E193" s="112" t="s">
        <v>560</v>
      </c>
      <c r="F193" s="112" t="s">
        <v>561</v>
      </c>
    </row>
    <row r="194" spans="1:6" x14ac:dyDescent="0.35">
      <c r="A194" s="175">
        <v>51741</v>
      </c>
      <c r="B194" s="112" t="s">
        <v>203</v>
      </c>
      <c r="C194" s="168">
        <v>331300</v>
      </c>
      <c r="D194" s="112" t="s">
        <v>557</v>
      </c>
      <c r="E194" s="112" t="s">
        <v>562</v>
      </c>
      <c r="F194" s="112" t="s">
        <v>563</v>
      </c>
    </row>
    <row r="195" spans="1:6" x14ac:dyDescent="0.35">
      <c r="A195" s="175">
        <v>65204</v>
      </c>
      <c r="B195" s="112" t="s">
        <v>564</v>
      </c>
      <c r="C195" s="168" t="s">
        <v>565</v>
      </c>
      <c r="D195" s="112" t="s">
        <v>557</v>
      </c>
      <c r="E195" s="112" t="s">
        <v>566</v>
      </c>
      <c r="F195" s="112" t="s">
        <v>567</v>
      </c>
    </row>
    <row r="196" spans="1:6" x14ac:dyDescent="0.35">
      <c r="A196" s="175">
        <v>49754</v>
      </c>
      <c r="B196" s="112" t="s">
        <v>248</v>
      </c>
      <c r="C196" s="168">
        <v>340000</v>
      </c>
      <c r="D196" s="112" t="s">
        <v>568</v>
      </c>
      <c r="E196" s="112" t="s">
        <v>568</v>
      </c>
      <c r="F196" s="112" t="s">
        <v>569</v>
      </c>
    </row>
    <row r="197" spans="1:6" ht="14.4" customHeight="1" x14ac:dyDescent="0.35">
      <c r="A197" s="175">
        <v>49754</v>
      </c>
      <c r="B197" s="112" t="s">
        <v>248</v>
      </c>
      <c r="C197" s="168">
        <v>341013</v>
      </c>
      <c r="D197" s="112" t="s">
        <v>568</v>
      </c>
      <c r="E197" s="112" t="s">
        <v>570</v>
      </c>
      <c r="F197" s="112" t="s">
        <v>571</v>
      </c>
    </row>
    <row r="198" spans="1:6" x14ac:dyDescent="0.35">
      <c r="A198" s="175">
        <v>49040</v>
      </c>
      <c r="B198" s="112" t="s">
        <v>262</v>
      </c>
      <c r="C198" s="168">
        <v>350000</v>
      </c>
      <c r="D198" s="112" t="s">
        <v>572</v>
      </c>
      <c r="E198" s="112" t="s">
        <v>572</v>
      </c>
      <c r="F198" s="112" t="s">
        <v>573</v>
      </c>
    </row>
    <row r="199" spans="1:6" ht="14.15" customHeight="1" x14ac:dyDescent="0.35">
      <c r="A199" s="175">
        <v>50077</v>
      </c>
      <c r="B199" s="112" t="s">
        <v>574</v>
      </c>
      <c r="C199" s="168">
        <v>350200</v>
      </c>
      <c r="D199" s="112" t="s">
        <v>572</v>
      </c>
      <c r="E199" s="112" t="s">
        <v>575</v>
      </c>
      <c r="F199" s="112" t="s">
        <v>576</v>
      </c>
    </row>
    <row r="200" spans="1:6" x14ac:dyDescent="0.35">
      <c r="A200" s="180">
        <v>52024</v>
      </c>
      <c r="B200" s="181" t="s">
        <v>577</v>
      </c>
      <c r="C200" s="168">
        <v>350299</v>
      </c>
      <c r="D200" s="112" t="s">
        <v>572</v>
      </c>
      <c r="E200" s="112" t="s">
        <v>578</v>
      </c>
      <c r="F200" s="112" t="s">
        <v>579</v>
      </c>
    </row>
    <row r="201" spans="1:6" x14ac:dyDescent="0.35">
      <c r="A201" s="175">
        <v>43003</v>
      </c>
      <c r="B201" s="112" t="s">
        <v>580</v>
      </c>
      <c r="C201" s="168">
        <v>370000</v>
      </c>
      <c r="D201" s="112" t="s">
        <v>581</v>
      </c>
      <c r="E201" s="112" t="s">
        <v>581</v>
      </c>
      <c r="F201" s="112" t="s">
        <v>582</v>
      </c>
    </row>
    <row r="202" spans="1:6" x14ac:dyDescent="0.35">
      <c r="A202" s="175">
        <v>51850</v>
      </c>
      <c r="B202" s="112" t="s">
        <v>148</v>
      </c>
      <c r="C202" s="178">
        <v>371010</v>
      </c>
      <c r="D202" s="113" t="s">
        <v>581</v>
      </c>
      <c r="E202" s="113" t="s">
        <v>583</v>
      </c>
      <c r="F202" s="112" t="s">
        <v>584</v>
      </c>
    </row>
    <row r="203" spans="1:6" ht="14.4" customHeight="1" x14ac:dyDescent="0.35">
      <c r="A203" s="175">
        <v>44201</v>
      </c>
      <c r="B203" s="112" t="s">
        <v>585</v>
      </c>
      <c r="C203" s="168">
        <v>371300</v>
      </c>
      <c r="D203" s="112" t="s">
        <v>581</v>
      </c>
      <c r="E203" s="112" t="s">
        <v>586</v>
      </c>
      <c r="F203" s="112" t="s">
        <v>587</v>
      </c>
    </row>
    <row r="204" spans="1:6" ht="14.15" customHeight="1" x14ac:dyDescent="0.35">
      <c r="A204" s="175">
        <v>44201</v>
      </c>
      <c r="B204" s="112" t="s">
        <v>585</v>
      </c>
      <c r="C204" s="168">
        <v>371500</v>
      </c>
      <c r="D204" s="112" t="s">
        <v>581</v>
      </c>
      <c r="E204" s="112" t="s">
        <v>588</v>
      </c>
      <c r="F204" s="112" t="s">
        <v>589</v>
      </c>
    </row>
    <row r="205" spans="1:6" ht="14.15" customHeight="1" x14ac:dyDescent="0.35">
      <c r="A205" s="175">
        <v>46003</v>
      </c>
      <c r="B205" s="112" t="s">
        <v>590</v>
      </c>
      <c r="C205" s="168">
        <v>381100</v>
      </c>
      <c r="D205" s="112" t="s">
        <v>591</v>
      </c>
      <c r="E205" s="112" t="s">
        <v>592</v>
      </c>
      <c r="F205" s="112" t="s">
        <v>593</v>
      </c>
    </row>
    <row r="206" spans="1:6" ht="14.15" customHeight="1" x14ac:dyDescent="0.35">
      <c r="A206" s="175">
        <v>46012</v>
      </c>
      <c r="B206" s="112" t="s">
        <v>494</v>
      </c>
      <c r="C206" s="168">
        <v>381500</v>
      </c>
      <c r="D206" s="112" t="s">
        <v>591</v>
      </c>
      <c r="E206" s="112" t="s">
        <v>594</v>
      </c>
      <c r="F206" s="112" t="s">
        <v>595</v>
      </c>
    </row>
    <row r="207" spans="1:6" ht="14.15" customHeight="1" x14ac:dyDescent="0.35">
      <c r="A207" s="175">
        <v>46012</v>
      </c>
      <c r="B207" s="112" t="s">
        <v>494</v>
      </c>
      <c r="C207" s="168">
        <v>381600</v>
      </c>
      <c r="D207" s="112" t="s">
        <v>591</v>
      </c>
      <c r="E207" s="112" t="s">
        <v>596</v>
      </c>
      <c r="F207" s="112" t="s">
        <v>597</v>
      </c>
    </row>
    <row r="208" spans="1:6" x14ac:dyDescent="0.35">
      <c r="A208" s="175">
        <v>46012</v>
      </c>
      <c r="B208" s="112" t="s">
        <v>494</v>
      </c>
      <c r="C208" s="168">
        <v>381800</v>
      </c>
      <c r="D208" s="112" t="s">
        <v>591</v>
      </c>
      <c r="E208" s="112" t="s">
        <v>381</v>
      </c>
      <c r="F208" s="112" t="s">
        <v>598</v>
      </c>
    </row>
    <row r="209" spans="1:6" ht="14.15" customHeight="1" x14ac:dyDescent="0.35">
      <c r="A209" s="175">
        <v>46002</v>
      </c>
      <c r="B209" s="112" t="s">
        <v>599</v>
      </c>
      <c r="C209" s="168">
        <v>381900</v>
      </c>
      <c r="D209" s="112" t="s">
        <v>591</v>
      </c>
      <c r="E209" s="112" t="s">
        <v>600</v>
      </c>
      <c r="F209" s="112" t="s">
        <v>601</v>
      </c>
    </row>
    <row r="210" spans="1:6" x14ac:dyDescent="0.35">
      <c r="A210" s="175">
        <v>65208</v>
      </c>
      <c r="B210" s="112" t="s">
        <v>602</v>
      </c>
      <c r="C210" s="168" t="s">
        <v>603</v>
      </c>
      <c r="D210" s="112" t="s">
        <v>591</v>
      </c>
      <c r="E210" s="112" t="s">
        <v>324</v>
      </c>
      <c r="F210" s="112" t="s">
        <v>604</v>
      </c>
    </row>
    <row r="211" spans="1:6" ht="14.15" customHeight="1" x14ac:dyDescent="0.35">
      <c r="A211" s="175">
        <v>49116</v>
      </c>
      <c r="B211" s="112" t="s">
        <v>200</v>
      </c>
      <c r="C211" s="168">
        <v>181000</v>
      </c>
      <c r="D211" s="112" t="s">
        <v>605</v>
      </c>
      <c r="E211" s="112" t="s">
        <v>606</v>
      </c>
      <c r="F211" s="112" t="s">
        <v>607</v>
      </c>
    </row>
    <row r="212" spans="1:6" ht="14.4" customHeight="1" x14ac:dyDescent="0.35">
      <c r="A212" s="175">
        <v>42004</v>
      </c>
      <c r="B212" s="112" t="s">
        <v>106</v>
      </c>
      <c r="C212" s="168">
        <v>390000</v>
      </c>
      <c r="D212" s="112" t="s">
        <v>605</v>
      </c>
      <c r="E212" s="112" t="s">
        <v>605</v>
      </c>
      <c r="F212" s="112" t="s">
        <v>608</v>
      </c>
    </row>
    <row r="213" spans="1:6" s="182" customFormat="1" ht="14.4" customHeight="1" x14ac:dyDescent="0.35">
      <c r="A213" s="175">
        <v>50013</v>
      </c>
      <c r="B213" s="112" t="s">
        <v>143</v>
      </c>
      <c r="C213" s="168">
        <v>391000</v>
      </c>
      <c r="D213" s="112" t="s">
        <v>605</v>
      </c>
      <c r="E213" s="112" t="s">
        <v>609</v>
      </c>
      <c r="F213" s="112" t="s">
        <v>610</v>
      </c>
    </row>
    <row r="214" spans="1:6" x14ac:dyDescent="0.35">
      <c r="A214" s="175">
        <v>50013</v>
      </c>
      <c r="B214" s="112" t="s">
        <v>143</v>
      </c>
      <c r="C214" s="168">
        <v>391114</v>
      </c>
      <c r="D214" s="112" t="s">
        <v>605</v>
      </c>
      <c r="E214" s="112" t="s">
        <v>611</v>
      </c>
      <c r="F214" s="112" t="s">
        <v>612</v>
      </c>
    </row>
    <row r="215" spans="1:6" ht="14.4" customHeight="1" x14ac:dyDescent="0.35">
      <c r="A215" s="175">
        <v>42080</v>
      </c>
      <c r="B215" s="112" t="s">
        <v>613</v>
      </c>
      <c r="C215" s="168">
        <v>391199</v>
      </c>
      <c r="D215" s="112" t="s">
        <v>605</v>
      </c>
      <c r="E215" s="112" t="s">
        <v>614</v>
      </c>
      <c r="F215" s="112" t="s">
        <v>615</v>
      </c>
    </row>
    <row r="216" spans="1:6" ht="14.4" customHeight="1" x14ac:dyDescent="0.35">
      <c r="A216" s="175">
        <v>42004</v>
      </c>
      <c r="B216" s="112" t="s">
        <v>106</v>
      </c>
      <c r="C216" s="168">
        <v>391200</v>
      </c>
      <c r="D216" s="112" t="s">
        <v>605</v>
      </c>
      <c r="E216" s="112" t="s">
        <v>616</v>
      </c>
      <c r="F216" s="112" t="s">
        <v>617</v>
      </c>
    </row>
    <row r="217" spans="1:6" x14ac:dyDescent="0.35">
      <c r="A217" s="175">
        <v>52011</v>
      </c>
      <c r="B217" s="112" t="s">
        <v>378</v>
      </c>
      <c r="C217" s="168">
        <v>391300</v>
      </c>
      <c r="D217" s="112" t="s">
        <v>605</v>
      </c>
      <c r="E217" s="112" t="s">
        <v>618</v>
      </c>
      <c r="F217" s="112" t="s">
        <v>619</v>
      </c>
    </row>
    <row r="218" spans="1:6" x14ac:dyDescent="0.35">
      <c r="A218" s="175">
        <v>42014</v>
      </c>
      <c r="B218" s="112" t="s">
        <v>559</v>
      </c>
      <c r="C218" s="168">
        <v>391311</v>
      </c>
      <c r="D218" s="112" t="s">
        <v>605</v>
      </c>
      <c r="E218" s="112" t="s">
        <v>620</v>
      </c>
      <c r="F218" s="112" t="s">
        <v>621</v>
      </c>
    </row>
    <row r="219" spans="1:6" x14ac:dyDescent="0.35">
      <c r="A219" s="175">
        <v>52013</v>
      </c>
      <c r="B219" s="112" t="s">
        <v>622</v>
      </c>
      <c r="C219" s="168">
        <v>391420</v>
      </c>
      <c r="D219" s="112" t="s">
        <v>605</v>
      </c>
      <c r="E219" s="112" t="s">
        <v>623</v>
      </c>
      <c r="F219" s="112" t="s">
        <v>624</v>
      </c>
    </row>
    <row r="220" spans="1:6" x14ac:dyDescent="0.35">
      <c r="A220" s="175">
        <v>50013</v>
      </c>
      <c r="B220" s="112" t="s">
        <v>143</v>
      </c>
      <c r="C220" s="168">
        <v>399999</v>
      </c>
      <c r="D220" s="112" t="s">
        <v>605</v>
      </c>
      <c r="E220" s="112" t="s">
        <v>625</v>
      </c>
      <c r="F220" s="112" t="s">
        <v>626</v>
      </c>
    </row>
    <row r="221" spans="1:6" x14ac:dyDescent="0.35">
      <c r="A221" s="175">
        <v>64701</v>
      </c>
      <c r="B221" s="112" t="s">
        <v>627</v>
      </c>
      <c r="C221" s="168" t="s">
        <v>628</v>
      </c>
      <c r="D221" s="112" t="s">
        <v>605</v>
      </c>
      <c r="E221" s="112" t="s">
        <v>324</v>
      </c>
      <c r="F221" s="112" t="s">
        <v>629</v>
      </c>
    </row>
    <row r="222" spans="1:6" x14ac:dyDescent="0.35">
      <c r="A222" s="175">
        <v>64452</v>
      </c>
      <c r="B222" s="112" t="s">
        <v>630</v>
      </c>
      <c r="C222" s="168" t="s">
        <v>631</v>
      </c>
      <c r="D222" s="112" t="s">
        <v>605</v>
      </c>
      <c r="E222" s="112" t="s">
        <v>632</v>
      </c>
      <c r="F222" s="112" t="s">
        <v>633</v>
      </c>
    </row>
    <row r="223" spans="1:6" x14ac:dyDescent="0.35">
      <c r="A223" s="175">
        <v>64951</v>
      </c>
      <c r="B223" s="112" t="s">
        <v>634</v>
      </c>
      <c r="C223" s="168" t="s">
        <v>635</v>
      </c>
      <c r="D223" s="112" t="s">
        <v>605</v>
      </c>
      <c r="E223" s="112" t="s">
        <v>636</v>
      </c>
      <c r="F223" s="112" t="s">
        <v>637</v>
      </c>
    </row>
    <row r="224" spans="1:6" x14ac:dyDescent="0.35">
      <c r="A224" s="175">
        <v>64455</v>
      </c>
      <c r="B224" s="112" t="s">
        <v>638</v>
      </c>
      <c r="C224" s="168" t="s">
        <v>639</v>
      </c>
      <c r="D224" s="112" t="s">
        <v>605</v>
      </c>
      <c r="E224" s="112" t="s">
        <v>640</v>
      </c>
      <c r="F224" s="112" t="s">
        <v>641</v>
      </c>
    </row>
    <row r="225" spans="1:6" x14ac:dyDescent="0.35">
      <c r="A225" s="175">
        <v>64203</v>
      </c>
      <c r="B225" s="112" t="s">
        <v>642</v>
      </c>
      <c r="C225" s="168" t="s">
        <v>643</v>
      </c>
      <c r="D225" s="112" t="s">
        <v>605</v>
      </c>
      <c r="E225" s="112" t="s">
        <v>644</v>
      </c>
      <c r="F225" s="112" t="s">
        <v>645</v>
      </c>
    </row>
    <row r="226" spans="1:6" x14ac:dyDescent="0.35">
      <c r="A226" s="175">
        <v>64459</v>
      </c>
      <c r="B226" s="112" t="s">
        <v>646</v>
      </c>
      <c r="C226" s="168" t="s">
        <v>647</v>
      </c>
      <c r="D226" s="112" t="s">
        <v>605</v>
      </c>
      <c r="E226" s="112" t="s">
        <v>648</v>
      </c>
      <c r="F226" s="112" t="s">
        <v>649</v>
      </c>
    </row>
    <row r="227" spans="1:6" x14ac:dyDescent="0.35">
      <c r="A227" s="175">
        <v>64954</v>
      </c>
      <c r="B227" s="112" t="s">
        <v>650</v>
      </c>
      <c r="C227" s="168" t="s">
        <v>651</v>
      </c>
      <c r="D227" s="112" t="s">
        <v>605</v>
      </c>
      <c r="E227" s="112" t="s">
        <v>652</v>
      </c>
      <c r="F227" s="112" t="s">
        <v>653</v>
      </c>
    </row>
    <row r="228" spans="1:6" x14ac:dyDescent="0.35">
      <c r="A228" s="175">
        <v>64454</v>
      </c>
      <c r="B228" s="112" t="s">
        <v>654</v>
      </c>
      <c r="C228" s="168" t="s">
        <v>655</v>
      </c>
      <c r="D228" s="112" t="s">
        <v>605</v>
      </c>
      <c r="E228" s="112" t="s">
        <v>656</v>
      </c>
      <c r="F228" s="112" t="s">
        <v>657</v>
      </c>
    </row>
    <row r="229" spans="1:6" x14ac:dyDescent="0.35">
      <c r="A229" s="175">
        <v>64463</v>
      </c>
      <c r="B229" s="112" t="s">
        <v>158</v>
      </c>
      <c r="C229" s="168" t="s">
        <v>658</v>
      </c>
      <c r="D229" s="112" t="s">
        <v>605</v>
      </c>
      <c r="E229" s="112" t="s">
        <v>659</v>
      </c>
      <c r="F229" s="112" t="s">
        <v>660</v>
      </c>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32A5-A698-4AEE-8A87-E41071D5E5AD}">
  <sheetPr codeName="Sheet4">
    <pageSetUpPr fitToPage="1"/>
  </sheetPr>
  <dimension ref="A1:X57"/>
  <sheetViews>
    <sheetView showGridLines="0" topLeftCell="A8" zoomScaleNormal="100" workbookViewId="0">
      <selection activeCell="D15" sqref="D15:H15"/>
    </sheetView>
  </sheetViews>
  <sheetFormatPr defaultColWidth="9.08984375" defaultRowHeight="14.5" x14ac:dyDescent="0.35"/>
  <cols>
    <col min="1" max="1" width="9.08984375" customWidth="1"/>
    <col min="2" max="2" width="17" customWidth="1"/>
    <col min="3" max="3" width="10.453125" customWidth="1"/>
    <col min="11" max="11" width="9" customWidth="1"/>
    <col min="13" max="13" width="9.08984375" customWidth="1"/>
    <col min="18" max="18" width="11.36328125" bestFit="1" customWidth="1"/>
    <col min="20" max="20" width="44.08984375" hidden="1" customWidth="1"/>
    <col min="21" max="21" width="39.453125" hidden="1" customWidth="1"/>
    <col min="22" max="23" width="9.08984375" hidden="1" customWidth="1"/>
    <col min="24" max="24" width="12.90625" hidden="1" customWidth="1"/>
    <col min="25" max="26" width="0" hidden="1" customWidth="1"/>
  </cols>
  <sheetData>
    <row r="1" spans="1:21" ht="18.5" hidden="1" x14ac:dyDescent="0.45">
      <c r="A1" s="4"/>
    </row>
    <row r="2" spans="1:21" hidden="1" x14ac:dyDescent="0.35">
      <c r="A2" s="5"/>
    </row>
    <row r="3" spans="1:21" hidden="1" x14ac:dyDescent="0.35"/>
    <row r="4" spans="1:21" hidden="1" x14ac:dyDescent="0.35"/>
    <row r="5" spans="1:21" hidden="1" x14ac:dyDescent="0.35"/>
    <row r="6" spans="1:21" hidden="1" x14ac:dyDescent="0.35"/>
    <row r="7" spans="1:21" hidden="1" x14ac:dyDescent="0.35"/>
    <row r="8" spans="1:21" ht="15" thickBot="1" x14ac:dyDescent="0.4">
      <c r="Q8" t="s">
        <v>661</v>
      </c>
      <c r="R8" s="6">
        <v>44868</v>
      </c>
    </row>
    <row r="9" spans="1:21" ht="7.5" customHeight="1" x14ac:dyDescent="0.35">
      <c r="A9" s="7"/>
      <c r="B9" s="8"/>
      <c r="C9" s="8"/>
      <c r="D9" s="8"/>
      <c r="E9" s="8"/>
      <c r="F9" s="8"/>
      <c r="G9" s="8"/>
      <c r="H9" s="8"/>
      <c r="I9" s="346" t="str">
        <f>IF(AND('Procurement Route (OLD)'!C9=Lists!B4,'Procurement Route (OLD)'!C14=Lists!D3),"Please complete this field to access form.  Please call your LBEProject Owner/Primary Contact if the DN reference is unknown","")</f>
        <v/>
      </c>
      <c r="J9" s="346"/>
      <c r="K9" s="346"/>
      <c r="L9" s="346"/>
      <c r="M9" s="346"/>
      <c r="N9" s="346"/>
      <c r="O9" s="346"/>
      <c r="P9" s="346"/>
      <c r="Q9" s="346"/>
      <c r="R9" s="347"/>
    </row>
    <row r="10" spans="1:21" ht="24.75" customHeight="1" x14ac:dyDescent="0.35">
      <c r="A10" s="9"/>
      <c r="B10" s="350" t="s">
        <v>662</v>
      </c>
      <c r="C10" s="351"/>
      <c r="D10" s="352"/>
      <c r="E10" s="353"/>
      <c r="F10" s="353"/>
      <c r="G10" s="353"/>
      <c r="H10" s="354"/>
      <c r="I10" s="348"/>
      <c r="J10" s="348"/>
      <c r="K10" s="348"/>
      <c r="L10" s="348"/>
      <c r="M10" s="348"/>
      <c r="N10" s="348"/>
      <c r="O10" s="348"/>
      <c r="P10" s="348"/>
      <c r="Q10" s="348"/>
      <c r="R10" s="349"/>
    </row>
    <row r="11" spans="1:21" ht="29.25" customHeight="1" x14ac:dyDescent="0.35">
      <c r="A11" s="10"/>
      <c r="B11" s="355" t="s">
        <v>663</v>
      </c>
      <c r="C11" s="356"/>
      <c r="D11" s="271"/>
      <c r="E11" s="272"/>
      <c r="F11" s="272"/>
      <c r="G11" s="272"/>
      <c r="H11" s="273"/>
      <c r="I11" s="11"/>
      <c r="J11" s="12"/>
      <c r="K11" s="357" t="s">
        <v>664</v>
      </c>
      <c r="L11" s="358"/>
      <c r="M11" s="359"/>
      <c r="N11" s="12"/>
      <c r="O11" s="12"/>
      <c r="P11" s="12"/>
      <c r="Q11" s="12"/>
      <c r="R11" s="13"/>
      <c r="T11" s="14" t="b">
        <v>1</v>
      </c>
    </row>
    <row r="12" spans="1:21" x14ac:dyDescent="0.35">
      <c r="A12" s="10"/>
      <c r="B12" s="343"/>
      <c r="C12" s="343"/>
      <c r="D12" s="12"/>
      <c r="E12" s="12"/>
      <c r="F12" s="12"/>
      <c r="G12" s="12"/>
      <c r="H12" s="12"/>
      <c r="I12" s="11"/>
      <c r="J12" s="12"/>
      <c r="K12" s="295" t="s">
        <v>665</v>
      </c>
      <c r="L12" s="305"/>
      <c r="M12" s="296"/>
      <c r="N12" s="266"/>
      <c r="O12" s="270"/>
      <c r="P12" s="270"/>
      <c r="Q12" s="267"/>
      <c r="R12" s="13"/>
      <c r="T12" s="14" t="b">
        <v>0</v>
      </c>
    </row>
    <row r="13" spans="1:21" x14ac:dyDescent="0.35">
      <c r="A13" s="10"/>
      <c r="B13" s="344" t="s">
        <v>666</v>
      </c>
      <c r="C13" s="345"/>
      <c r="D13" s="266"/>
      <c r="E13" s="270"/>
      <c r="F13" s="270"/>
      <c r="G13" s="270"/>
      <c r="H13" s="267"/>
      <c r="I13" s="11"/>
      <c r="J13" s="12"/>
      <c r="K13" s="295" t="s">
        <v>667</v>
      </c>
      <c r="L13" s="305"/>
      <c r="M13" s="296"/>
      <c r="N13" s="266"/>
      <c r="O13" s="270"/>
      <c r="P13" s="270"/>
      <c r="Q13" s="267"/>
      <c r="R13" s="13"/>
      <c r="T13" s="14" t="b">
        <v>1</v>
      </c>
    </row>
    <row r="14" spans="1:21" x14ac:dyDescent="0.35">
      <c r="A14" s="10"/>
      <c r="B14" s="295" t="s">
        <v>668</v>
      </c>
      <c r="C14" s="296"/>
      <c r="D14" s="266"/>
      <c r="E14" s="270"/>
      <c r="F14" s="270"/>
      <c r="G14" s="270"/>
      <c r="H14" s="267"/>
      <c r="I14" s="11"/>
      <c r="J14" s="12"/>
      <c r="K14" s="295" t="s">
        <v>669</v>
      </c>
      <c r="L14" s="305"/>
      <c r="M14" s="296"/>
      <c r="N14" s="337"/>
      <c r="O14" s="338"/>
      <c r="P14" s="338"/>
      <c r="Q14" s="339"/>
      <c r="R14" s="13"/>
    </row>
    <row r="15" spans="1:21" x14ac:dyDescent="0.35">
      <c r="A15" s="10"/>
      <c r="B15" s="295" t="s">
        <v>670</v>
      </c>
      <c r="C15" s="296"/>
      <c r="D15" s="266"/>
      <c r="E15" s="270"/>
      <c r="F15" s="270"/>
      <c r="G15" s="270"/>
      <c r="H15" s="267"/>
      <c r="I15" s="11"/>
      <c r="J15" s="12"/>
      <c r="K15" s="295" t="s">
        <v>671</v>
      </c>
      <c r="L15" s="305"/>
      <c r="M15" s="296"/>
      <c r="N15" s="340"/>
      <c r="O15" s="341"/>
      <c r="P15" s="341"/>
      <c r="Q15" s="342"/>
      <c r="R15" s="13"/>
      <c r="T15" t="s">
        <v>672</v>
      </c>
      <c r="U15">
        <v>7</v>
      </c>
    </row>
    <row r="16" spans="1:21" x14ac:dyDescent="0.35">
      <c r="A16" s="10"/>
      <c r="B16" s="295" t="s">
        <v>673</v>
      </c>
      <c r="C16" s="296"/>
      <c r="D16" s="266"/>
      <c r="E16" s="267"/>
      <c r="F16" s="15"/>
      <c r="G16" s="15"/>
      <c r="H16" s="15"/>
      <c r="I16" s="11"/>
      <c r="J16" s="12"/>
      <c r="K16" s="295" t="s">
        <v>674</v>
      </c>
      <c r="L16" s="305"/>
      <c r="M16" s="296"/>
      <c r="N16" s="266"/>
      <c r="O16" s="270"/>
      <c r="P16" s="270"/>
      <c r="Q16" s="267"/>
      <c r="R16" s="13"/>
      <c r="T16" t="s">
        <v>675</v>
      </c>
      <c r="U16">
        <v>7</v>
      </c>
    </row>
    <row r="17" spans="1:21" ht="14.25" customHeight="1" x14ac:dyDescent="0.35">
      <c r="A17" s="10"/>
      <c r="B17" s="295" t="s">
        <v>676</v>
      </c>
      <c r="C17" s="296"/>
      <c r="D17" s="333"/>
      <c r="E17" s="334"/>
      <c r="F17" s="16"/>
      <c r="G17" s="16"/>
      <c r="H17" s="16"/>
      <c r="I17" s="11"/>
      <c r="J17" s="12"/>
      <c r="K17" s="335" t="str">
        <f>IF(D23=T55,"Date of Birth:","")</f>
        <v/>
      </c>
      <c r="L17" s="335"/>
      <c r="M17" s="335"/>
      <c r="N17" s="336"/>
      <c r="O17" s="336"/>
      <c r="P17" s="336"/>
      <c r="Q17" s="336"/>
      <c r="R17" s="13"/>
      <c r="T17" t="s">
        <v>677</v>
      </c>
      <c r="U17">
        <v>7</v>
      </c>
    </row>
    <row r="18" spans="1:21" ht="15" customHeight="1" x14ac:dyDescent="0.35">
      <c r="A18" s="10"/>
      <c r="B18" s="295" t="s">
        <v>678</v>
      </c>
      <c r="C18" s="296"/>
      <c r="D18" s="266"/>
      <c r="E18" s="270"/>
      <c r="F18" s="270"/>
      <c r="G18" s="270"/>
      <c r="H18" s="267"/>
      <c r="I18" s="11"/>
      <c r="J18" s="12"/>
      <c r="K18" s="312" t="s">
        <v>679</v>
      </c>
      <c r="L18" s="313"/>
      <c r="M18" s="313"/>
      <c r="N18" s="313"/>
      <c r="O18" s="313"/>
      <c r="P18" s="313"/>
      <c r="Q18" s="314"/>
      <c r="R18" s="13"/>
      <c r="T18" t="s">
        <v>680</v>
      </c>
      <c r="U18">
        <v>30</v>
      </c>
    </row>
    <row r="19" spans="1:21" x14ac:dyDescent="0.35">
      <c r="A19" s="10"/>
      <c r="B19" s="295" t="s">
        <v>681</v>
      </c>
      <c r="C19" s="296"/>
      <c r="D19" s="318"/>
      <c r="E19" s="319"/>
      <c r="F19" s="319"/>
      <c r="G19" s="319"/>
      <c r="H19" s="320"/>
      <c r="I19" s="11"/>
      <c r="J19" s="12"/>
      <c r="K19" s="315"/>
      <c r="L19" s="316"/>
      <c r="M19" s="316"/>
      <c r="N19" s="316"/>
      <c r="O19" s="316"/>
      <c r="P19" s="316"/>
      <c r="Q19" s="317"/>
      <c r="R19" s="13"/>
    </row>
    <row r="20" spans="1:21" ht="15" customHeight="1" x14ac:dyDescent="0.35">
      <c r="A20" s="10"/>
      <c r="B20" s="295" t="s">
        <v>682</v>
      </c>
      <c r="C20" s="305"/>
      <c r="D20" s="296"/>
      <c r="E20" s="321"/>
      <c r="F20" s="322"/>
      <c r="G20" s="322"/>
      <c r="H20" s="323"/>
      <c r="I20" s="11"/>
      <c r="J20" s="12"/>
      <c r="K20" s="324"/>
      <c r="L20" s="325"/>
      <c r="M20" s="325"/>
      <c r="N20" s="325"/>
      <c r="O20" s="325"/>
      <c r="P20" s="325"/>
      <c r="Q20" s="326"/>
      <c r="R20" s="13"/>
      <c r="T20" s="17"/>
      <c r="U20" t="s">
        <v>683</v>
      </c>
    </row>
    <row r="21" spans="1:21" ht="15" customHeight="1" x14ac:dyDescent="0.35">
      <c r="A21" s="10"/>
      <c r="B21" s="295" t="s">
        <v>684</v>
      </c>
      <c r="C21" s="305"/>
      <c r="D21" s="296"/>
      <c r="E21" s="321"/>
      <c r="F21" s="322"/>
      <c r="G21" s="322"/>
      <c r="H21" s="323"/>
      <c r="I21" s="11"/>
      <c r="J21" s="12"/>
      <c r="K21" s="327"/>
      <c r="L21" s="328"/>
      <c r="M21" s="328"/>
      <c r="N21" s="328"/>
      <c r="O21" s="328"/>
      <c r="P21" s="328"/>
      <c r="Q21" s="329"/>
      <c r="R21" s="13"/>
      <c r="T21" s="17"/>
      <c r="U21" t="s">
        <v>685</v>
      </c>
    </row>
    <row r="22" spans="1:21" x14ac:dyDescent="0.35">
      <c r="A22" s="10"/>
      <c r="B22" s="295" t="s">
        <v>686</v>
      </c>
      <c r="C22" s="296"/>
      <c r="D22" s="266"/>
      <c r="E22" s="270"/>
      <c r="F22" s="270"/>
      <c r="G22" s="270"/>
      <c r="H22" s="267"/>
      <c r="I22" s="11"/>
      <c r="J22" s="12"/>
      <c r="K22" s="330"/>
      <c r="L22" s="331"/>
      <c r="M22" s="331"/>
      <c r="N22" s="331"/>
      <c r="O22" s="331"/>
      <c r="P22" s="331"/>
      <c r="Q22" s="332"/>
      <c r="R22" s="13"/>
      <c r="T22" s="17"/>
      <c r="U22" t="s">
        <v>687</v>
      </c>
    </row>
    <row r="23" spans="1:21" ht="15" customHeight="1" x14ac:dyDescent="0.35">
      <c r="A23" s="10"/>
      <c r="B23" s="295" t="s">
        <v>688</v>
      </c>
      <c r="C23" s="305"/>
      <c r="D23" s="309"/>
      <c r="E23" s="310"/>
      <c r="F23" s="310"/>
      <c r="G23" s="310"/>
      <c r="H23" s="311"/>
      <c r="I23" s="11"/>
      <c r="J23" s="12"/>
      <c r="K23" s="12"/>
      <c r="L23" s="12"/>
      <c r="M23" s="12"/>
      <c r="N23" s="12"/>
      <c r="O23" s="12"/>
      <c r="P23" s="12"/>
      <c r="Q23" s="12"/>
      <c r="R23" s="13"/>
      <c r="T23" s="17"/>
      <c r="U23" t="s">
        <v>689</v>
      </c>
    </row>
    <row r="24" spans="1:21" x14ac:dyDescent="0.35">
      <c r="A24" s="10"/>
      <c r="B24" s="295" t="e">
        <f>VLOOKUP(D23,type,2,FALSE)</f>
        <v>#N/A</v>
      </c>
      <c r="C24" s="305"/>
      <c r="D24" s="266"/>
      <c r="E24" s="270"/>
      <c r="F24" s="270"/>
      <c r="G24" s="270"/>
      <c r="H24" s="267"/>
      <c r="I24" s="11"/>
      <c r="J24" s="136"/>
      <c r="K24" s="136"/>
      <c r="L24" s="136"/>
      <c r="M24" s="136"/>
      <c r="N24" s="136"/>
      <c r="O24" s="136"/>
      <c r="P24" s="136"/>
      <c r="Q24" s="136"/>
      <c r="R24" s="137"/>
      <c r="T24" s="17"/>
      <c r="U24" t="s">
        <v>690</v>
      </c>
    </row>
    <row r="25" spans="1:21" x14ac:dyDescent="0.35">
      <c r="A25" s="10"/>
      <c r="B25" s="295" t="e">
        <f>VLOOKUP(D23,type,5,FALSE)</f>
        <v>#N/A</v>
      </c>
      <c r="C25" s="305"/>
      <c r="D25" s="266"/>
      <c r="E25" s="270"/>
      <c r="F25" s="270"/>
      <c r="G25" s="270"/>
      <c r="H25" s="267"/>
      <c r="I25" s="11"/>
      <c r="J25" s="12"/>
      <c r="K25" s="301" t="s">
        <v>691</v>
      </c>
      <c r="L25" s="302"/>
      <c r="M25" s="12"/>
      <c r="N25" s="12"/>
      <c r="O25" s="12"/>
      <c r="P25" s="12"/>
      <c r="Q25" s="12"/>
      <c r="R25" s="13"/>
      <c r="T25" s="17"/>
      <c r="U25" t="s">
        <v>692</v>
      </c>
    </row>
    <row r="26" spans="1:21" x14ac:dyDescent="0.35">
      <c r="A26" s="10"/>
      <c r="B26" s="303"/>
      <c r="C26" s="303"/>
      <c r="D26" s="304"/>
      <c r="E26" s="304"/>
      <c r="F26" s="304"/>
      <c r="G26" s="304"/>
      <c r="H26" s="304"/>
      <c r="I26" s="11"/>
      <c r="J26" s="12"/>
      <c r="K26" s="295" t="s">
        <v>693</v>
      </c>
      <c r="L26" s="305"/>
      <c r="M26" s="296"/>
      <c r="N26" s="306"/>
      <c r="O26" s="307"/>
      <c r="P26" s="307"/>
      <c r="Q26" s="308"/>
      <c r="R26" s="13"/>
      <c r="T26" s="17"/>
      <c r="U26" t="s">
        <v>694</v>
      </c>
    </row>
    <row r="27" spans="1:21" ht="35" customHeight="1" x14ac:dyDescent="0.35">
      <c r="A27" s="10"/>
      <c r="B27" s="138"/>
      <c r="C27" s="139"/>
      <c r="D27" s="139"/>
      <c r="E27" s="140"/>
      <c r="F27" s="12"/>
      <c r="G27" s="12"/>
      <c r="H27" s="12"/>
      <c r="I27" s="11"/>
      <c r="J27" s="18"/>
      <c r="K27" s="298" t="s">
        <v>695</v>
      </c>
      <c r="L27" s="298"/>
      <c r="M27" s="298"/>
      <c r="N27" s="298"/>
      <c r="O27" s="141"/>
      <c r="P27" s="19"/>
      <c r="Q27" s="20"/>
      <c r="R27" s="21"/>
    </row>
    <row r="28" spans="1:21" ht="15.75" customHeight="1" x14ac:dyDescent="0.35">
      <c r="A28" s="10"/>
      <c r="B28" s="299" t="s">
        <v>696</v>
      </c>
      <c r="C28" s="300"/>
      <c r="D28" s="266"/>
      <c r="E28" s="270"/>
      <c r="F28" s="270"/>
      <c r="G28" s="270"/>
      <c r="H28" s="267"/>
      <c r="I28" s="11"/>
      <c r="J28" s="142"/>
      <c r="K28" s="12"/>
      <c r="L28" s="12"/>
      <c r="M28" s="12"/>
      <c r="N28" s="12"/>
      <c r="O28" s="136"/>
      <c r="P28" s="136"/>
      <c r="Q28" s="136"/>
      <c r="R28" s="137"/>
      <c r="T28" s="17"/>
      <c r="U28" t="s">
        <v>697</v>
      </c>
    </row>
    <row r="29" spans="1:21" ht="15" customHeight="1" x14ac:dyDescent="0.35">
      <c r="A29" s="10"/>
      <c r="B29" s="295" t="s">
        <v>668</v>
      </c>
      <c r="C29" s="296"/>
      <c r="D29" s="266"/>
      <c r="E29" s="270"/>
      <c r="F29" s="270"/>
      <c r="G29" s="270"/>
      <c r="H29" s="267"/>
      <c r="I29" s="11"/>
      <c r="J29" s="12"/>
      <c r="K29" s="143" t="s">
        <v>698</v>
      </c>
      <c r="L29" s="22"/>
      <c r="M29" s="23"/>
      <c r="N29" s="23"/>
      <c r="O29" s="23"/>
      <c r="P29" s="24"/>
      <c r="Q29" s="24"/>
      <c r="R29" s="25"/>
      <c r="T29" s="17"/>
      <c r="U29" t="s">
        <v>699</v>
      </c>
    </row>
    <row r="30" spans="1:21" ht="15" customHeight="1" x14ac:dyDescent="0.35">
      <c r="A30" s="10"/>
      <c r="B30" s="295" t="s">
        <v>700</v>
      </c>
      <c r="C30" s="296"/>
      <c r="D30" s="266"/>
      <c r="E30" s="270"/>
      <c r="F30" s="270"/>
      <c r="G30" s="270"/>
      <c r="H30" s="267"/>
      <c r="I30" s="11"/>
      <c r="J30" s="12"/>
      <c r="K30" s="274" t="s">
        <v>701</v>
      </c>
      <c r="L30" s="274"/>
      <c r="M30" s="274"/>
      <c r="N30" s="274"/>
      <c r="O30" s="274"/>
      <c r="P30" s="274"/>
      <c r="Q30" s="24"/>
      <c r="R30" s="25"/>
      <c r="T30" s="17"/>
      <c r="U30" t="s">
        <v>702</v>
      </c>
    </row>
    <row r="31" spans="1:21" ht="15" customHeight="1" x14ac:dyDescent="0.35">
      <c r="A31" s="10"/>
      <c r="B31" s="295" t="s">
        <v>676</v>
      </c>
      <c r="C31" s="296"/>
      <c r="D31" s="266"/>
      <c r="E31" s="267"/>
      <c r="F31" s="18"/>
      <c r="G31" s="18"/>
      <c r="H31" s="18"/>
      <c r="I31" s="11"/>
      <c r="J31" s="12"/>
      <c r="K31" s="274" t="s">
        <v>703</v>
      </c>
      <c r="L31" s="274"/>
      <c r="M31" s="274"/>
      <c r="N31" s="274"/>
      <c r="O31" s="274"/>
      <c r="P31" s="274"/>
      <c r="Q31" s="24"/>
      <c r="R31" s="25"/>
      <c r="T31" s="17"/>
      <c r="U31" t="s">
        <v>704</v>
      </c>
    </row>
    <row r="32" spans="1:21" ht="15.75" customHeight="1" x14ac:dyDescent="0.35">
      <c r="A32" s="26"/>
      <c r="B32" s="18"/>
      <c r="C32" s="18"/>
      <c r="D32" s="18"/>
      <c r="E32" s="18"/>
      <c r="F32" s="18"/>
      <c r="G32" s="18"/>
      <c r="H32" s="18"/>
      <c r="I32" s="11"/>
      <c r="J32" s="12"/>
      <c r="K32" s="144" t="s">
        <v>705</v>
      </c>
      <c r="L32" s="144"/>
      <c r="M32" s="144"/>
      <c r="N32" s="144"/>
      <c r="O32" s="145"/>
      <c r="P32" s="146"/>
      <c r="Q32" s="24"/>
      <c r="R32" s="25"/>
      <c r="T32" s="17"/>
      <c r="U32" t="s">
        <v>706</v>
      </c>
    </row>
    <row r="33" spans="1:21" ht="14.25" customHeight="1" x14ac:dyDescent="0.35">
      <c r="A33" s="26"/>
      <c r="B33" s="271" t="s">
        <v>707</v>
      </c>
      <c r="C33" s="272"/>
      <c r="D33" s="272"/>
      <c r="E33" s="272"/>
      <c r="F33" s="272"/>
      <c r="G33" s="272"/>
      <c r="H33" s="273"/>
      <c r="I33" s="11"/>
      <c r="J33" s="12"/>
      <c r="K33" s="274" t="s">
        <v>708</v>
      </c>
      <c r="L33" s="274"/>
      <c r="M33" s="274"/>
      <c r="N33" s="274"/>
      <c r="O33" s="274"/>
      <c r="P33" s="274"/>
      <c r="Q33" s="24"/>
      <c r="R33" s="25"/>
      <c r="T33" s="17"/>
      <c r="U33" t="s">
        <v>709</v>
      </c>
    </row>
    <row r="34" spans="1:21" x14ac:dyDescent="0.35">
      <c r="A34" s="26"/>
      <c r="B34" s="275"/>
      <c r="C34" s="276"/>
      <c r="D34" s="276"/>
      <c r="E34" s="276"/>
      <c r="F34" s="276"/>
      <c r="G34" s="276"/>
      <c r="H34" s="277"/>
      <c r="I34" s="27"/>
      <c r="J34" s="12"/>
      <c r="K34" s="28"/>
      <c r="L34" s="28"/>
      <c r="M34" s="29"/>
      <c r="N34" s="29"/>
      <c r="O34" s="12"/>
      <c r="P34" s="12"/>
      <c r="Q34" s="12"/>
      <c r="R34" s="13"/>
      <c r="T34" s="17"/>
      <c r="U34" t="s">
        <v>710</v>
      </c>
    </row>
    <row r="35" spans="1:21" x14ac:dyDescent="0.35">
      <c r="A35" s="10"/>
      <c r="B35" s="278"/>
      <c r="C35" s="279"/>
      <c r="D35" s="279"/>
      <c r="E35" s="279"/>
      <c r="F35" s="279"/>
      <c r="G35" s="279"/>
      <c r="H35" s="280"/>
      <c r="I35" s="11"/>
      <c r="J35" s="12"/>
      <c r="K35" s="284" t="s">
        <v>711</v>
      </c>
      <c r="L35" s="285"/>
      <c r="M35" s="285"/>
      <c r="N35" s="285"/>
      <c r="O35" s="285"/>
      <c r="P35" s="285"/>
      <c r="Q35" s="286"/>
      <c r="R35" s="13"/>
      <c r="T35" s="17"/>
      <c r="U35" t="s">
        <v>712</v>
      </c>
    </row>
    <row r="36" spans="1:21" ht="14.25" customHeight="1" x14ac:dyDescent="0.35">
      <c r="A36" s="10"/>
      <c r="B36" s="278"/>
      <c r="C36" s="279"/>
      <c r="D36" s="279"/>
      <c r="E36" s="279"/>
      <c r="F36" s="279"/>
      <c r="G36" s="279"/>
      <c r="H36" s="280"/>
      <c r="I36" s="11"/>
      <c r="J36" s="12"/>
      <c r="K36" s="287"/>
      <c r="L36" s="288"/>
      <c r="M36" s="288"/>
      <c r="N36" s="288"/>
      <c r="O36" s="288"/>
      <c r="P36" s="288"/>
      <c r="Q36" s="289"/>
      <c r="R36" s="13"/>
      <c r="U36" t="s">
        <v>713</v>
      </c>
    </row>
    <row r="37" spans="1:21" ht="13.5" customHeight="1" x14ac:dyDescent="0.35">
      <c r="A37" s="10"/>
      <c r="B37" s="281"/>
      <c r="C37" s="282"/>
      <c r="D37" s="282"/>
      <c r="E37" s="282"/>
      <c r="F37" s="282"/>
      <c r="G37" s="282"/>
      <c r="H37" s="283"/>
      <c r="I37" s="11"/>
      <c r="J37" s="12"/>
      <c r="K37" s="287"/>
      <c r="L37" s="288"/>
      <c r="M37" s="288"/>
      <c r="N37" s="288"/>
      <c r="O37" s="288"/>
      <c r="P37" s="288"/>
      <c r="Q37" s="289"/>
      <c r="R37" s="13"/>
      <c r="U37" t="s">
        <v>714</v>
      </c>
    </row>
    <row r="38" spans="1:21" ht="7.5" customHeight="1" x14ac:dyDescent="0.35">
      <c r="A38" s="10"/>
      <c r="B38" s="147"/>
      <c r="C38" s="147"/>
      <c r="D38" s="147"/>
      <c r="E38" s="147"/>
      <c r="F38" s="147"/>
      <c r="G38" s="147"/>
      <c r="H38" s="147"/>
      <c r="I38" s="11"/>
      <c r="J38" s="12"/>
      <c r="K38" s="290"/>
      <c r="L38" s="291"/>
      <c r="M38" s="291"/>
      <c r="N38" s="291"/>
      <c r="O38" s="291"/>
      <c r="P38" s="291"/>
      <c r="Q38" s="292"/>
      <c r="R38" s="13"/>
      <c r="U38" t="s">
        <v>715</v>
      </c>
    </row>
    <row r="39" spans="1:21" ht="15" customHeight="1" x14ac:dyDescent="0.35">
      <c r="A39" s="26"/>
      <c r="B39" s="293" t="s">
        <v>716</v>
      </c>
      <c r="C39" s="293"/>
      <c r="D39" s="293"/>
      <c r="E39" s="293"/>
      <c r="F39" s="293"/>
      <c r="G39" s="293"/>
      <c r="H39" s="293"/>
      <c r="I39" s="27"/>
      <c r="J39" s="12"/>
      <c r="K39" s="295" t="s">
        <v>717</v>
      </c>
      <c r="L39" s="296"/>
      <c r="M39" s="297"/>
      <c r="N39" s="272"/>
      <c r="O39" s="272"/>
      <c r="P39" s="272"/>
      <c r="Q39" s="273"/>
      <c r="R39" s="13"/>
      <c r="T39" t="s">
        <v>683</v>
      </c>
      <c r="U39" t="s">
        <v>718</v>
      </c>
    </row>
    <row r="40" spans="1:21" ht="15" customHeight="1" x14ac:dyDescent="0.35">
      <c r="A40" s="26"/>
      <c r="B40" s="293"/>
      <c r="C40" s="293"/>
      <c r="D40" s="293"/>
      <c r="E40" s="293"/>
      <c r="F40" s="293"/>
      <c r="G40" s="293"/>
      <c r="H40" s="293"/>
      <c r="I40" s="27"/>
      <c r="J40" s="12"/>
      <c r="K40" s="295" t="s">
        <v>719</v>
      </c>
      <c r="L40" s="296"/>
      <c r="M40" s="297"/>
      <c r="N40" s="272"/>
      <c r="O40" s="272"/>
      <c r="P40" s="272"/>
      <c r="Q40" s="273"/>
      <c r="R40" s="13"/>
      <c r="T40" t="s">
        <v>685</v>
      </c>
      <c r="U40" t="s">
        <v>720</v>
      </c>
    </row>
    <row r="41" spans="1:21" ht="16.5" hidden="1" customHeight="1" x14ac:dyDescent="0.35">
      <c r="A41" s="26"/>
      <c r="B41" s="293"/>
      <c r="C41" s="293"/>
      <c r="D41" s="293"/>
      <c r="E41" s="293"/>
      <c r="F41" s="293"/>
      <c r="G41" s="293"/>
      <c r="H41" s="293"/>
      <c r="I41" s="27"/>
      <c r="J41" s="12"/>
      <c r="K41" s="295" t="s">
        <v>721</v>
      </c>
      <c r="L41" s="296"/>
      <c r="M41" s="258"/>
      <c r="N41" s="259"/>
      <c r="O41" s="136"/>
      <c r="P41" s="136"/>
      <c r="Q41" s="136"/>
      <c r="R41" s="13"/>
      <c r="U41" t="s">
        <v>722</v>
      </c>
    </row>
    <row r="42" spans="1:21" ht="13.5" hidden="1" customHeight="1" x14ac:dyDescent="0.35">
      <c r="A42" s="26"/>
      <c r="B42" s="293"/>
      <c r="C42" s="293"/>
      <c r="D42" s="293"/>
      <c r="E42" s="293"/>
      <c r="F42" s="293"/>
      <c r="G42" s="293"/>
      <c r="H42" s="293"/>
      <c r="I42" s="27"/>
      <c r="J42" s="12"/>
      <c r="K42" s="12"/>
      <c r="L42" s="12"/>
      <c r="M42" s="12"/>
      <c r="N42" s="12"/>
      <c r="O42" s="12"/>
      <c r="P42" s="12"/>
      <c r="Q42" s="12"/>
      <c r="R42" s="13"/>
      <c r="U42" t="s">
        <v>723</v>
      </c>
    </row>
    <row r="43" spans="1:21" ht="6.75" customHeight="1" x14ac:dyDescent="0.35">
      <c r="A43" s="26"/>
      <c r="B43" s="293"/>
      <c r="C43" s="293"/>
      <c r="D43" s="293"/>
      <c r="E43" s="293"/>
      <c r="F43" s="293"/>
      <c r="G43" s="293"/>
      <c r="H43" s="293"/>
      <c r="I43" s="27"/>
      <c r="J43" s="12"/>
      <c r="K43" s="260" t="s">
        <v>724</v>
      </c>
      <c r="L43" s="261"/>
      <c r="M43" s="261"/>
      <c r="N43" s="261"/>
      <c r="O43" s="261"/>
      <c r="P43" s="261"/>
      <c r="Q43" s="261"/>
      <c r="R43" s="13"/>
      <c r="U43" t="s">
        <v>725</v>
      </c>
    </row>
    <row r="44" spans="1:21" ht="37.5" customHeight="1" x14ac:dyDescent="0.35">
      <c r="A44" s="26"/>
      <c r="B44" s="294"/>
      <c r="C44" s="294"/>
      <c r="D44" s="294"/>
      <c r="E44" s="294"/>
      <c r="F44" s="294"/>
      <c r="G44" s="294"/>
      <c r="H44" s="294"/>
      <c r="I44" s="27"/>
      <c r="J44" s="12"/>
      <c r="K44" s="261"/>
      <c r="L44" s="261"/>
      <c r="M44" s="261"/>
      <c r="N44" s="261"/>
      <c r="O44" s="261"/>
      <c r="P44" s="261"/>
      <c r="Q44" s="261"/>
      <c r="R44" s="13"/>
      <c r="U44" t="s">
        <v>726</v>
      </c>
    </row>
    <row r="45" spans="1:21" ht="14.25" customHeight="1" x14ac:dyDescent="0.35">
      <c r="A45" s="26"/>
      <c r="B45" s="12"/>
      <c r="C45" s="12"/>
      <c r="D45" s="12"/>
      <c r="E45" s="12"/>
      <c r="F45" s="12"/>
      <c r="G45" s="12"/>
      <c r="H45" s="12"/>
      <c r="I45" s="27"/>
      <c r="J45" s="12"/>
      <c r="K45" s="262"/>
      <c r="L45" s="262"/>
      <c r="M45" s="262"/>
      <c r="N45" s="262"/>
      <c r="O45" s="262"/>
      <c r="P45" s="262"/>
      <c r="Q45" s="262"/>
      <c r="R45" s="13"/>
      <c r="U45" t="s">
        <v>727</v>
      </c>
    </row>
    <row r="46" spans="1:21" ht="15.75" customHeight="1" x14ac:dyDescent="0.35">
      <c r="A46" s="26"/>
      <c r="B46" s="263" t="s">
        <v>728</v>
      </c>
      <c r="C46" s="264"/>
      <c r="D46" s="264"/>
      <c r="E46" s="264"/>
      <c r="F46" s="265"/>
      <c r="G46" s="266" t="s">
        <v>685</v>
      </c>
      <c r="H46" s="267"/>
      <c r="I46" s="27"/>
      <c r="J46" s="12"/>
      <c r="K46" s="262"/>
      <c r="L46" s="262"/>
      <c r="M46" s="262"/>
      <c r="N46" s="262"/>
      <c r="O46" s="262"/>
      <c r="P46" s="262"/>
      <c r="Q46" s="262"/>
      <c r="R46" s="13"/>
      <c r="U46" t="s">
        <v>729</v>
      </c>
    </row>
    <row r="47" spans="1:21" ht="14.25" customHeight="1" x14ac:dyDescent="0.35">
      <c r="A47" s="10"/>
      <c r="B47" s="268" t="s">
        <v>730</v>
      </c>
      <c r="C47" s="269"/>
      <c r="D47" s="266"/>
      <c r="E47" s="270"/>
      <c r="F47" s="270"/>
      <c r="G47" s="270"/>
      <c r="H47" s="267"/>
      <c r="I47" s="11"/>
      <c r="J47" s="18"/>
      <c r="K47" s="262"/>
      <c r="L47" s="262"/>
      <c r="M47" s="262"/>
      <c r="N47" s="262"/>
      <c r="O47" s="262"/>
      <c r="P47" s="262"/>
      <c r="Q47" s="262"/>
      <c r="R47" s="30"/>
      <c r="U47" t="s">
        <v>731</v>
      </c>
    </row>
    <row r="48" spans="1:21" ht="17.25" customHeight="1" x14ac:dyDescent="0.45">
      <c r="A48" s="10"/>
      <c r="B48" s="18"/>
      <c r="C48" s="18"/>
      <c r="D48" s="18"/>
      <c r="E48" s="18"/>
      <c r="F48" s="18"/>
      <c r="G48" s="18"/>
      <c r="H48" s="18"/>
      <c r="I48" s="11"/>
      <c r="J48" s="18"/>
      <c r="K48" s="257" t="s">
        <v>732</v>
      </c>
      <c r="L48" s="257"/>
      <c r="M48" s="257"/>
      <c r="N48" s="257"/>
      <c r="O48" s="257"/>
      <c r="P48" s="257"/>
      <c r="Q48" s="257"/>
      <c r="R48" s="31"/>
      <c r="U48" t="s">
        <v>733</v>
      </c>
    </row>
    <row r="49" spans="1:24" x14ac:dyDescent="0.35">
      <c r="A49" s="32"/>
      <c r="B49" s="12"/>
      <c r="C49" s="12"/>
      <c r="D49" s="12"/>
      <c r="E49" s="12"/>
      <c r="F49" s="12"/>
      <c r="G49" s="12"/>
      <c r="H49" s="12"/>
      <c r="I49" s="27"/>
      <c r="J49" s="18"/>
      <c r="K49" s="33"/>
      <c r="L49" s="33"/>
      <c r="M49" s="33"/>
      <c r="N49" s="33"/>
      <c r="O49" s="33"/>
      <c r="P49" s="33"/>
      <c r="Q49" s="33"/>
      <c r="R49" s="34"/>
      <c r="U49" t="s">
        <v>734</v>
      </c>
    </row>
    <row r="50" spans="1:24" ht="18.5" x14ac:dyDescent="0.45">
      <c r="A50" s="32"/>
      <c r="B50" s="12"/>
      <c r="C50" s="12"/>
      <c r="D50" s="12"/>
      <c r="E50" s="12"/>
      <c r="F50" s="12"/>
      <c r="G50" s="12"/>
      <c r="H50" s="12"/>
      <c r="I50" s="27"/>
      <c r="J50" s="35"/>
      <c r="K50" s="36" t="s">
        <v>735</v>
      </c>
      <c r="L50" s="37"/>
      <c r="M50" s="37"/>
      <c r="N50" s="37"/>
      <c r="O50" s="37"/>
      <c r="P50" s="37"/>
      <c r="Q50" s="37"/>
      <c r="R50" s="38"/>
      <c r="U50" t="s">
        <v>736</v>
      </c>
    </row>
    <row r="51" spans="1:24" ht="12.75" customHeight="1" x14ac:dyDescent="0.45">
      <c r="A51" s="32"/>
      <c r="B51" s="12"/>
      <c r="C51" s="12"/>
      <c r="D51" s="12"/>
      <c r="E51" s="12"/>
      <c r="F51" s="12"/>
      <c r="G51" s="12"/>
      <c r="H51" s="12"/>
      <c r="I51" s="27"/>
      <c r="J51" s="35"/>
      <c r="K51" s="39" t="s">
        <v>737</v>
      </c>
      <c r="L51" s="37"/>
      <c r="M51" s="37"/>
      <c r="N51" s="37"/>
      <c r="O51" s="37"/>
      <c r="P51" s="37"/>
      <c r="Q51" s="37"/>
      <c r="R51" s="38"/>
      <c r="U51" t="s">
        <v>738</v>
      </c>
    </row>
    <row r="52" spans="1:24" ht="27.75" customHeight="1" x14ac:dyDescent="0.45">
      <c r="A52" s="32"/>
      <c r="B52" s="12"/>
      <c r="C52" s="12"/>
      <c r="D52" s="12"/>
      <c r="E52" s="12"/>
      <c r="F52" s="12"/>
      <c r="G52" s="12"/>
      <c r="H52" s="12"/>
      <c r="I52" s="27"/>
      <c r="J52" s="35"/>
      <c r="K52" s="37"/>
      <c r="L52" s="37"/>
      <c r="M52" s="37"/>
      <c r="N52" s="37"/>
      <c r="O52" s="37"/>
      <c r="P52" s="37"/>
      <c r="Q52" s="37"/>
      <c r="R52" s="38"/>
    </row>
    <row r="53" spans="1:24" ht="15" thickBot="1" x14ac:dyDescent="0.4">
      <c r="A53" s="40"/>
      <c r="B53" s="41"/>
      <c r="C53" s="41"/>
      <c r="D53" s="41"/>
      <c r="E53" s="41"/>
      <c r="F53" s="41"/>
      <c r="G53" s="41"/>
      <c r="H53" s="41"/>
      <c r="I53" s="42"/>
      <c r="J53" s="41"/>
      <c r="K53" s="41"/>
      <c r="L53" s="41"/>
      <c r="M53" s="41"/>
      <c r="N53" s="41"/>
      <c r="O53" s="41"/>
      <c r="P53" s="41"/>
      <c r="Q53" s="41"/>
      <c r="R53" s="43"/>
      <c r="T53" t="s">
        <v>739</v>
      </c>
      <c r="U53" t="s">
        <v>740</v>
      </c>
      <c r="X53" t="s">
        <v>741</v>
      </c>
    </row>
    <row r="54" spans="1:24" x14ac:dyDescent="0.35">
      <c r="T54" t="s">
        <v>742</v>
      </c>
      <c r="U54" t="s">
        <v>743</v>
      </c>
      <c r="X54" t="s">
        <v>741</v>
      </c>
    </row>
    <row r="55" spans="1:24" x14ac:dyDescent="0.35">
      <c r="T55" t="s">
        <v>744</v>
      </c>
      <c r="U55" t="s">
        <v>745</v>
      </c>
      <c r="X55" t="s">
        <v>746</v>
      </c>
    </row>
    <row r="56" spans="1:24" x14ac:dyDescent="0.35">
      <c r="T56" t="s">
        <v>747</v>
      </c>
      <c r="X56" t="s">
        <v>748</v>
      </c>
    </row>
    <row r="57" spans="1:24" x14ac:dyDescent="0.35">
      <c r="T57" t="s">
        <v>749</v>
      </c>
    </row>
  </sheetData>
  <mergeCells count="80">
    <mergeCell ref="I9:R10"/>
    <mergeCell ref="B10:C10"/>
    <mergeCell ref="D10:H10"/>
    <mergeCell ref="B11:C11"/>
    <mergeCell ref="D11:H11"/>
    <mergeCell ref="K11:M11"/>
    <mergeCell ref="B12:C12"/>
    <mergeCell ref="K12:M12"/>
    <mergeCell ref="N12:Q12"/>
    <mergeCell ref="B13:C13"/>
    <mergeCell ref="D13:H13"/>
    <mergeCell ref="K13:M13"/>
    <mergeCell ref="N13:Q13"/>
    <mergeCell ref="B14:C14"/>
    <mergeCell ref="D14:H14"/>
    <mergeCell ref="K14:M14"/>
    <mergeCell ref="N14:Q14"/>
    <mergeCell ref="B15:C15"/>
    <mergeCell ref="D15:H15"/>
    <mergeCell ref="K15:M15"/>
    <mergeCell ref="N15:Q15"/>
    <mergeCell ref="B16:C16"/>
    <mergeCell ref="D16:E16"/>
    <mergeCell ref="K16:M16"/>
    <mergeCell ref="N16:Q16"/>
    <mergeCell ref="B17:C17"/>
    <mergeCell ref="D17:E17"/>
    <mergeCell ref="K17:M17"/>
    <mergeCell ref="N17:Q17"/>
    <mergeCell ref="B20:D20"/>
    <mergeCell ref="E20:H20"/>
    <mergeCell ref="K20:Q22"/>
    <mergeCell ref="B21:D21"/>
    <mergeCell ref="E21:H21"/>
    <mergeCell ref="B22:C22"/>
    <mergeCell ref="D22:H22"/>
    <mergeCell ref="B18:C18"/>
    <mergeCell ref="D18:H18"/>
    <mergeCell ref="K18:Q19"/>
    <mergeCell ref="B19:C19"/>
    <mergeCell ref="D19:H19"/>
    <mergeCell ref="B23:C23"/>
    <mergeCell ref="D23:H23"/>
    <mergeCell ref="B24:C24"/>
    <mergeCell ref="D24:H24"/>
    <mergeCell ref="B25:C25"/>
    <mergeCell ref="D25:H25"/>
    <mergeCell ref="K25:L25"/>
    <mergeCell ref="B26:C26"/>
    <mergeCell ref="D26:H26"/>
    <mergeCell ref="K26:M26"/>
    <mergeCell ref="N26:Q26"/>
    <mergeCell ref="K27:N27"/>
    <mergeCell ref="B28:C28"/>
    <mergeCell ref="D28:H28"/>
    <mergeCell ref="B29:C29"/>
    <mergeCell ref="D29:H29"/>
    <mergeCell ref="B30:C30"/>
    <mergeCell ref="D30:H30"/>
    <mergeCell ref="K30:P30"/>
    <mergeCell ref="B31:C31"/>
    <mergeCell ref="D31:E31"/>
    <mergeCell ref="K31:P31"/>
    <mergeCell ref="B33:H33"/>
    <mergeCell ref="K33:P33"/>
    <mergeCell ref="B34:H37"/>
    <mergeCell ref="K35:Q38"/>
    <mergeCell ref="B39:H44"/>
    <mergeCell ref="K39:L39"/>
    <mergeCell ref="M39:Q39"/>
    <mergeCell ref="K40:L40"/>
    <mergeCell ref="M40:Q40"/>
    <mergeCell ref="K41:L41"/>
    <mergeCell ref="K48:Q48"/>
    <mergeCell ref="M41:N41"/>
    <mergeCell ref="K43:Q47"/>
    <mergeCell ref="B46:F46"/>
    <mergeCell ref="G46:H46"/>
    <mergeCell ref="B47:C47"/>
    <mergeCell ref="D47:H47"/>
  </mergeCells>
  <dataValidations count="5">
    <dataValidation type="list" allowBlank="1" showInputMessage="1" showErrorMessage="1" sqref="D23:H23" xr:uid="{667A572E-71D5-4546-AF5E-77FBA42CF5CD}">
      <formula1>$T$53:$T$57</formula1>
    </dataValidation>
    <dataValidation type="custom" showInputMessage="1" showErrorMessage="1" error="Please enter a DN reference in cell D10 to access this field." sqref="M41:N41" xr:uid="{A552D8FD-A5DB-4B5F-A254-9402C6201BF0}">
      <formula1>$D$10&lt;&gt;""</formula1>
    </dataValidation>
    <dataValidation allowBlank="1" showInputMessage="1" showErrorMessage="1" promptTitle="London Tenders Portal ref" prompt="The reference number (prefixed DN) as shown in the subject field of the Project Message._x000a__x000a_FAILURE TO PROVIDE THIS WILL RESULT IN REJECTION OF THIS FORM._x000a__x000a_If not provided on email, please contact the originator of the quote at Enfield._x000a__x000a_" sqref="D10:H10" xr:uid="{AF5FE54B-E231-4652-A63C-8AA614403EE5}"/>
    <dataValidation type="list" allowBlank="1" showInputMessage="1" showErrorMessage="1" sqref="G46:H46" xr:uid="{39B15721-4756-47E4-8A76-B814876FCA54}">
      <formula1>$T$39:$T$40</formula1>
    </dataValidation>
    <dataValidation type="list" allowBlank="1" showInputMessage="1" showErrorMessage="1" sqref="N26:Q26" xr:uid="{5A1AC067-9EBB-43AF-8059-C60E7CFED7CB}">
      <formula1>$T$15:$T$18</formula1>
    </dataValidation>
  </dataValidations>
  <hyperlinks>
    <hyperlink ref="K27:N27" r:id="rId1" display="Standard Purchase Terms &amp; Conditions" xr:uid="{A2048960-BD0C-47AC-9F86-6654D6319C22}"/>
    <hyperlink ref="K51" r:id="rId2" location="18" xr:uid="{AEE5AF28-A1FC-42C7-81B9-1B74335CE823}"/>
  </hyperlinks>
  <pageMargins left="0.7" right="0.7" top="0.75" bottom="0.75" header="0.3" footer="0.3"/>
  <pageSetup paperSize="9" scale="75" orientation="landscape" r:id="rId3"/>
  <headerFooter>
    <oddFooter>&amp;L_x000D_&amp;1#&amp;"Calibri"&amp;10&amp;KBAD80A Internal - Official - Sensitive</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4097" r:id="rId6" name="Check Box 1">
              <controlPr defaultSize="0" autoFill="0" autoLine="0" autoPict="0">
                <anchor moveWithCells="1">
                  <from>
                    <xdr:col>1</xdr:col>
                    <xdr:colOff>76200</xdr:colOff>
                    <xdr:row>25</xdr:row>
                    <xdr:rowOff>158750</xdr:rowOff>
                  </from>
                  <to>
                    <xdr:col>3</xdr:col>
                    <xdr:colOff>146050</xdr:colOff>
                    <xdr:row>26</xdr:row>
                    <xdr:rowOff>215900</xdr:rowOff>
                  </to>
                </anchor>
              </controlPr>
            </control>
          </mc:Choice>
        </mc:AlternateContent>
        <mc:AlternateContent xmlns:mc="http://schemas.openxmlformats.org/markup-compatibility/2006">
          <mc:Choice Requires="x14">
            <control shapeId="4098" r:id="rId7" name="Check Box 2">
              <controlPr defaultSize="0" autoFill="0" autoLine="0" autoPict="0">
                <anchor moveWithCells="1">
                  <from>
                    <xdr:col>16</xdr:col>
                    <xdr:colOff>25400</xdr:colOff>
                    <xdr:row>28</xdr:row>
                    <xdr:rowOff>177800</xdr:rowOff>
                  </from>
                  <to>
                    <xdr:col>16</xdr:col>
                    <xdr:colOff>330200</xdr:colOff>
                    <xdr:row>30</xdr:row>
                    <xdr:rowOff>31750</xdr:rowOff>
                  </to>
                </anchor>
              </controlPr>
            </control>
          </mc:Choice>
        </mc:AlternateContent>
        <mc:AlternateContent xmlns:mc="http://schemas.openxmlformats.org/markup-compatibility/2006">
          <mc:Choice Requires="x14">
            <control shapeId="4099" r:id="rId8" name="Check Box 3">
              <controlPr defaultSize="0" autoFill="0" autoLine="0" autoPict="0">
                <anchor moveWithCells="1">
                  <from>
                    <xdr:col>16</xdr:col>
                    <xdr:colOff>6350</xdr:colOff>
                    <xdr:row>29</xdr:row>
                    <xdr:rowOff>158750</xdr:rowOff>
                  </from>
                  <to>
                    <xdr:col>16</xdr:col>
                    <xdr:colOff>304800</xdr:colOff>
                    <xdr:row>31</xdr:row>
                    <xdr:rowOff>25400</xdr:rowOff>
                  </to>
                </anchor>
              </controlPr>
            </control>
          </mc:Choice>
        </mc:AlternateContent>
        <mc:AlternateContent xmlns:mc="http://schemas.openxmlformats.org/markup-compatibility/2006">
          <mc:Choice Requires="x14">
            <control shapeId="4100" r:id="rId9" name="Check Box 4">
              <controlPr defaultSize="0" autoFill="0" autoLine="0" autoPict="0">
                <anchor moveWithCells="1">
                  <from>
                    <xdr:col>16</xdr:col>
                    <xdr:colOff>25400</xdr:colOff>
                    <xdr:row>30</xdr:row>
                    <xdr:rowOff>158750</xdr:rowOff>
                  </from>
                  <to>
                    <xdr:col>16</xdr:col>
                    <xdr:colOff>311150</xdr:colOff>
                    <xdr:row>32</xdr:row>
                    <xdr:rowOff>25400</xdr:rowOff>
                  </to>
                </anchor>
              </controlPr>
            </control>
          </mc:Choice>
        </mc:AlternateContent>
        <mc:AlternateContent xmlns:mc="http://schemas.openxmlformats.org/markup-compatibility/2006">
          <mc:Choice Requires="x14">
            <control shapeId="4101" r:id="rId10" name="Check Box 5">
              <controlPr defaultSize="0" autoFill="0" autoLine="0" autoPict="0">
                <anchor moveWithCells="1">
                  <from>
                    <xdr:col>16</xdr:col>
                    <xdr:colOff>25400</xdr:colOff>
                    <xdr:row>31</xdr:row>
                    <xdr:rowOff>152400</xdr:rowOff>
                  </from>
                  <to>
                    <xdr:col>16</xdr:col>
                    <xdr:colOff>311150</xdr:colOff>
                    <xdr:row>33</xdr:row>
                    <xdr:rowOff>25400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custom" showInputMessage="1" showErrorMessage="1" error="Please enter a DN reference in cell D10 to access this field." promptTitle="Companies House registered name " prompt="If applicable, please enter your organisation name as it is registered with Companies House." xr:uid="{0B407F66-7903-4421-BB1E-9C070E4745D9}">
          <x14:formula1>
            <xm:f>OR(($D$10&lt;&gt;""),('Procurement Route (OLD)'!$C$9=Lists!$B$3),('Procurement Route (OLD)'!$C$14=Lists!$D$4))</xm:f>
          </x14:formula1>
          <xm:sqref>D13:H13</xm:sqref>
        </x14:dataValidation>
        <x14:dataValidation type="custom" showInputMessage="1" showErrorMessage="1" error="Please enter a DN reference in cell D10 to access this field." xr:uid="{957F5999-919D-4972-A4CA-6D321B4D36C0}">
          <x14:formula1>
            <xm:f>OR(($D$10&lt;&gt;""),('Procurement Route (OLD)'!$C$9=Lists!$B$3),('Procurement Route (OLD)'!$C$14=Lists!$D$4))</xm:f>
          </x14:formula1>
          <xm:sqref>N12:Q17 K20:Q22 M39:Q40 D47:H47 B34:H37 D31:E31 D28:H30 D24:H25 D22:H22 E20:H21 D18:H19 D16:E17 D14:H15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60D72-5389-4AEF-A978-06D18D9BA9C0}">
  <sheetPr codeName="Sheet12"/>
  <dimension ref="A1:AE2"/>
  <sheetViews>
    <sheetView workbookViewId="0">
      <selection activeCell="AC15" sqref="AC15"/>
    </sheetView>
  </sheetViews>
  <sheetFormatPr defaultRowHeight="14.5" x14ac:dyDescent="0.35"/>
  <cols>
    <col min="1" max="1" width="3" bestFit="1" customWidth="1"/>
    <col min="2" max="2" width="14.6328125" bestFit="1" customWidth="1"/>
    <col min="3" max="3" width="25.08984375" bestFit="1" customWidth="1"/>
    <col min="4" max="4" width="15.36328125" bestFit="1" customWidth="1"/>
    <col min="5" max="5" width="26.453125" bestFit="1" customWidth="1"/>
    <col min="6" max="6" width="31.08984375" bestFit="1" customWidth="1"/>
    <col min="7" max="7" width="12.36328125" bestFit="1" customWidth="1"/>
    <col min="8" max="9" width="12.90625" bestFit="1" customWidth="1"/>
    <col min="10" max="10" width="15.90625" bestFit="1" customWidth="1"/>
    <col min="11" max="11" width="19.54296875" bestFit="1" customWidth="1"/>
    <col min="12" max="12" width="14.36328125" bestFit="1" customWidth="1"/>
    <col min="13" max="13" width="19.6328125" bestFit="1" customWidth="1"/>
    <col min="14" max="14" width="18.90625" bestFit="1" customWidth="1"/>
    <col min="15" max="15" width="46.08984375" bestFit="1" customWidth="1"/>
    <col min="16" max="16" width="43.453125" bestFit="1" customWidth="1"/>
    <col min="17" max="17" width="19.54296875" bestFit="1" customWidth="1"/>
    <col min="18" max="18" width="21" bestFit="1" customWidth="1"/>
    <col min="19" max="19" width="25.08984375" bestFit="1" customWidth="1"/>
    <col min="20" max="20" width="11.90625" bestFit="1" customWidth="1"/>
    <col min="21" max="21" width="17" bestFit="1" customWidth="1"/>
    <col min="22" max="22" width="16.08984375" bestFit="1" customWidth="1"/>
    <col min="23" max="23" width="15" bestFit="1" customWidth="1"/>
    <col min="24" max="24" width="24.54296875" bestFit="1" customWidth="1"/>
    <col min="25" max="25" width="20" bestFit="1" customWidth="1"/>
    <col min="26" max="26" width="18.36328125" bestFit="1" customWidth="1"/>
    <col min="27" max="52" width="7.08984375" bestFit="1" customWidth="1"/>
    <col min="53" max="53" width="8" bestFit="1" customWidth="1"/>
  </cols>
  <sheetData>
    <row r="1" spans="1:31" s="202" customFormat="1" ht="37.5" customHeight="1" x14ac:dyDescent="0.35">
      <c r="A1" s="194" t="s">
        <v>750</v>
      </c>
      <c r="B1" s="194" t="s">
        <v>751</v>
      </c>
      <c r="C1" s="194" t="s">
        <v>752</v>
      </c>
      <c r="D1" s="194" t="s">
        <v>753</v>
      </c>
      <c r="E1" s="194" t="s">
        <v>756</v>
      </c>
      <c r="F1" s="195" t="s">
        <v>761</v>
      </c>
      <c r="G1" s="196" t="s">
        <v>762</v>
      </c>
      <c r="H1" s="197" t="s">
        <v>763</v>
      </c>
      <c r="I1" s="198" t="s">
        <v>760</v>
      </c>
      <c r="J1" s="194" t="s">
        <v>764</v>
      </c>
      <c r="K1" s="194" t="s">
        <v>765</v>
      </c>
      <c r="L1" s="194" t="s">
        <v>758</v>
      </c>
      <c r="M1" s="194" t="s">
        <v>754</v>
      </c>
      <c r="N1" s="197" t="s">
        <v>755</v>
      </c>
      <c r="O1" s="196" t="s">
        <v>759</v>
      </c>
      <c r="P1" s="199" t="s">
        <v>1121</v>
      </c>
      <c r="Q1" s="199" t="s">
        <v>1122</v>
      </c>
      <c r="R1" s="199" t="s">
        <v>1123</v>
      </c>
      <c r="S1" s="199" t="s">
        <v>1124</v>
      </c>
      <c r="T1" s="199" t="s">
        <v>1125</v>
      </c>
      <c r="U1" s="197" t="s">
        <v>766</v>
      </c>
      <c r="V1" s="194" t="s">
        <v>767</v>
      </c>
      <c r="W1" s="194" t="s">
        <v>757</v>
      </c>
      <c r="X1" s="194" t="s">
        <v>768</v>
      </c>
      <c r="Y1" s="200" t="s">
        <v>769</v>
      </c>
      <c r="Z1" s="200" t="s">
        <v>770</v>
      </c>
      <c r="AA1" s="194" t="s">
        <v>771</v>
      </c>
      <c r="AB1" s="194" t="s">
        <v>772</v>
      </c>
      <c r="AC1" s="201" t="s">
        <v>773</v>
      </c>
      <c r="AD1" s="200" t="s">
        <v>774</v>
      </c>
      <c r="AE1" s="194" t="s">
        <v>775</v>
      </c>
    </row>
    <row r="2" spans="1:31" x14ac:dyDescent="0.35">
      <c r="D2">
        <f>'Requestor Form'!C3</f>
        <v>0</v>
      </c>
      <c r="E2">
        <f>'Requestor Form'!C25</f>
        <v>0</v>
      </c>
      <c r="F2">
        <f>'Requestor Form'!C16</f>
        <v>0</v>
      </c>
      <c r="G2" s="6">
        <f>'Requestor Form'!C13</f>
        <v>0</v>
      </c>
      <c r="H2" s="6">
        <f>'Requestor Form'!C14</f>
        <v>0</v>
      </c>
      <c r="I2">
        <f>'Requestor Form'!C22</f>
        <v>0</v>
      </c>
      <c r="J2">
        <f>'Requestor Form'!C19</f>
        <v>0</v>
      </c>
      <c r="K2">
        <f>'Requestor Form'!C28</f>
        <v>0</v>
      </c>
      <c r="L2">
        <f>'Requestor Form'!C27</f>
        <v>0</v>
      </c>
      <c r="M2" s="6"/>
      <c r="N2" s="6"/>
      <c r="W2">
        <f>'Requestor Form'!C24</f>
        <v>0</v>
      </c>
      <c r="AB2">
        <f>'Requestor Form'!C5</f>
        <v>0</v>
      </c>
      <c r="AC2">
        <f>'Requestor Form'!C7</f>
        <v>0</v>
      </c>
      <c r="AD2">
        <f>'Requestor Form'!C6</f>
        <v>0</v>
      </c>
    </row>
  </sheetData>
  <dataValidations count="3">
    <dataValidation type="date" allowBlank="1" showInputMessage="1" showErrorMessage="1" sqref="V1 I1:L1" xr:uid="{ADC6AB98-C880-487F-BD73-512DBFDB7BB6}">
      <formula1>45658</formula1>
      <formula2>55153</formula2>
    </dataValidation>
    <dataValidation type="date" allowBlank="1" showInputMessage="1" showErrorMessage="1" sqref="U1 G1:H1 O1:P1" xr:uid="{97345C8D-D57D-470B-84B2-5278395C16ED}">
      <formula1>1</formula1>
      <formula2>73415</formula2>
    </dataValidation>
    <dataValidation type="date" allowBlank="1" showInputMessage="1" showErrorMessage="1" sqref="V1 N1" xr:uid="{D46A3182-BD70-4A23-B405-7FF57CF3330F}">
      <formula1>1</formula1>
      <formula2>55153</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0DE63-1D6C-4B4A-8E79-2300D472C0BD}">
  <sheetPr codeName="Sheet5"/>
  <dimension ref="A2:V112"/>
  <sheetViews>
    <sheetView showGridLines="0" workbookViewId="0">
      <selection activeCell="E31" sqref="E31"/>
    </sheetView>
  </sheetViews>
  <sheetFormatPr defaultColWidth="8.90625" defaultRowHeight="14" x14ac:dyDescent="0.3"/>
  <cols>
    <col min="1" max="1" width="8.90625" style="1"/>
    <col min="2" max="2" width="21" style="1" customWidth="1"/>
    <col min="3" max="3" width="9.08984375" style="1" customWidth="1"/>
    <col min="4" max="4" width="18.6328125" style="1" customWidth="1"/>
    <col min="5" max="7" width="8.90625" style="1"/>
    <col min="8" max="8" width="8.90625" style="1" customWidth="1"/>
    <col min="9" max="9" width="8.6328125" style="1" customWidth="1"/>
    <col min="10" max="12" width="8.90625" style="1"/>
    <col min="13" max="13" width="2.54296875" style="1" customWidth="1"/>
    <col min="14" max="14" width="47.453125" style="1" customWidth="1"/>
    <col min="15" max="17" width="8.90625" style="1"/>
    <col min="18" max="18" width="10.36328125" style="1" customWidth="1"/>
    <col min="19" max="16384" width="8.90625" style="1"/>
  </cols>
  <sheetData>
    <row r="2" spans="2:22" x14ac:dyDescent="0.3">
      <c r="B2" s="229" t="s">
        <v>776</v>
      </c>
      <c r="C2" s="229"/>
      <c r="D2" s="229"/>
      <c r="E2" s="229"/>
      <c r="F2" s="229"/>
      <c r="G2" s="229"/>
      <c r="H2" s="229"/>
      <c r="I2" s="229"/>
      <c r="J2" s="229"/>
      <c r="K2" s="229"/>
      <c r="L2" s="229"/>
      <c r="M2" s="229"/>
      <c r="N2" s="229"/>
      <c r="O2" s="229"/>
      <c r="P2" s="229"/>
      <c r="Q2" s="229"/>
      <c r="R2" s="229"/>
      <c r="S2" s="229"/>
    </row>
    <row r="3" spans="2:22" x14ac:dyDescent="0.3">
      <c r="B3" s="229" t="s">
        <v>777</v>
      </c>
      <c r="C3" s="229"/>
      <c r="D3" s="229"/>
      <c r="E3" s="229"/>
      <c r="F3" s="229"/>
      <c r="G3" s="229"/>
      <c r="H3" s="229"/>
      <c r="I3" s="229"/>
      <c r="J3" s="229"/>
      <c r="K3" s="229"/>
      <c r="L3" s="229"/>
      <c r="M3" s="229"/>
      <c r="N3" s="229"/>
      <c r="O3" s="229"/>
      <c r="P3" s="229"/>
      <c r="Q3" s="229"/>
      <c r="R3" s="229"/>
      <c r="S3" s="229"/>
    </row>
    <row r="4" spans="2:22" ht="27" customHeight="1" x14ac:dyDescent="0.3">
      <c r="B4" s="217" t="s">
        <v>778</v>
      </c>
      <c r="C4" s="217"/>
      <c r="D4" s="217"/>
      <c r="E4" s="217"/>
      <c r="F4" s="217"/>
      <c r="G4" s="217"/>
      <c r="H4" s="217"/>
      <c r="I4" s="217"/>
      <c r="J4" s="217"/>
      <c r="K4" s="217"/>
      <c r="L4" s="217"/>
      <c r="M4" s="217"/>
      <c r="N4" s="217"/>
      <c r="O4" s="217"/>
      <c r="P4" s="217"/>
      <c r="Q4" s="217"/>
      <c r="R4" s="217"/>
    </row>
    <row r="5" spans="2:22" x14ac:dyDescent="0.3">
      <c r="B5" s="122" t="s">
        <v>779</v>
      </c>
      <c r="C5" s="57"/>
      <c r="D5" s="57"/>
      <c r="E5" s="57"/>
      <c r="F5" s="57"/>
      <c r="G5" s="57"/>
      <c r="H5" s="57"/>
      <c r="I5" s="57"/>
      <c r="J5" s="57"/>
      <c r="K5" s="57"/>
      <c r="L5" s="57"/>
      <c r="M5" s="57"/>
      <c r="N5" s="57"/>
      <c r="O5" s="57"/>
      <c r="P5" s="57"/>
      <c r="Q5" s="57"/>
      <c r="R5" s="57"/>
    </row>
    <row r="6" spans="2:22" x14ac:dyDescent="0.3">
      <c r="B6" s="59" t="s">
        <v>780</v>
      </c>
      <c r="C6" s="59"/>
      <c r="D6" s="59"/>
      <c r="E6" s="59"/>
      <c r="F6" s="59"/>
      <c r="G6" s="59"/>
      <c r="H6" s="59"/>
      <c r="I6" s="57"/>
      <c r="J6" s="57"/>
      <c r="K6" s="57"/>
      <c r="L6" s="57"/>
      <c r="M6" s="57"/>
      <c r="N6" s="57"/>
      <c r="O6" s="57"/>
      <c r="P6" s="57"/>
      <c r="Q6" s="57"/>
      <c r="R6" s="57"/>
    </row>
    <row r="8" spans="2:22" ht="13.5" customHeight="1" x14ac:dyDescent="0.3">
      <c r="B8" s="1" t="s">
        <v>781</v>
      </c>
      <c r="D8" s="230"/>
      <c r="E8" s="231"/>
      <c r="F8" s="231"/>
      <c r="G8" s="231"/>
      <c r="H8" s="231"/>
      <c r="I8" s="231"/>
      <c r="J8" s="231"/>
      <c r="K8" s="231"/>
      <c r="L8" s="232"/>
      <c r="O8" s="166"/>
      <c r="P8" s="166"/>
      <c r="Q8" s="166"/>
      <c r="R8" s="166"/>
    </row>
    <row r="9" spans="2:22" x14ac:dyDescent="0.3">
      <c r="D9" s="233"/>
      <c r="E9" s="234"/>
      <c r="F9" s="234"/>
      <c r="G9" s="234"/>
      <c r="H9" s="234"/>
      <c r="I9" s="234"/>
      <c r="J9" s="234"/>
      <c r="K9" s="234"/>
      <c r="L9" s="235"/>
      <c r="N9" s="166"/>
      <c r="O9" s="166"/>
      <c r="P9" s="166"/>
      <c r="Q9" s="166"/>
      <c r="R9" s="166"/>
    </row>
    <row r="10" spans="2:22" ht="69.900000000000006" customHeight="1" x14ac:dyDescent="0.3">
      <c r="D10" s="233"/>
      <c r="E10" s="234"/>
      <c r="F10" s="234"/>
      <c r="G10" s="234"/>
      <c r="H10" s="234"/>
      <c r="I10" s="234"/>
      <c r="J10" s="234"/>
      <c r="K10" s="234"/>
      <c r="L10" s="235"/>
      <c r="N10" s="167" t="str" cm="1">
        <f t="array" ref="N10:V16">IF(D8='IF Lists'!B15,'IF Lists'!C15,IF('Waiver_Direct Award Form'!D8:L14='IF Lists'!B16,'IF Lists'!C16,IF('Waiver_Direct Award Form'!D8:L14='IF Lists'!B20,'IF Lists'!C20,IF('Waiver_Direct Award Form'!D8:L14='IF Lists'!B21,'IF Lists'!C21,IF('Waiver_Direct Award Form'!D8:L14='IF Lists'!B22,'IF Lists'!C22,"")))))</f>
        <v/>
      </c>
      <c r="O10" s="166" t="str">
        <v/>
      </c>
      <c r="P10" s="166" t="str">
        <v/>
      </c>
      <c r="Q10" s="166" t="str">
        <v/>
      </c>
      <c r="R10" s="166" t="str">
        <v/>
      </c>
      <c r="S10" s="1" t="str">
        <v/>
      </c>
      <c r="T10" s="1" t="str">
        <v/>
      </c>
      <c r="U10" s="1" t="str">
        <v/>
      </c>
      <c r="V10" s="1" t="str">
        <v/>
      </c>
    </row>
    <row r="11" spans="2:22" x14ac:dyDescent="0.3">
      <c r="D11" s="233"/>
      <c r="E11" s="234"/>
      <c r="F11" s="234"/>
      <c r="G11" s="234"/>
      <c r="H11" s="234"/>
      <c r="I11" s="234"/>
      <c r="J11" s="234"/>
      <c r="K11" s="234"/>
      <c r="L11" s="235"/>
      <c r="N11" s="166" t="str">
        <v/>
      </c>
      <c r="O11" s="166" t="str">
        <v/>
      </c>
      <c r="P11" s="166" t="str">
        <v/>
      </c>
      <c r="Q11" s="166" t="str">
        <v/>
      </c>
      <c r="R11" s="166" t="str">
        <v/>
      </c>
      <c r="S11" s="1" t="str">
        <v/>
      </c>
      <c r="T11" s="1" t="str">
        <v/>
      </c>
      <c r="U11" s="1" t="str">
        <v/>
      </c>
      <c r="V11" s="1" t="str">
        <v/>
      </c>
    </row>
    <row r="12" spans="2:22" x14ac:dyDescent="0.3">
      <c r="D12" s="233"/>
      <c r="E12" s="234"/>
      <c r="F12" s="234"/>
      <c r="G12" s="234"/>
      <c r="H12" s="234"/>
      <c r="I12" s="234"/>
      <c r="J12" s="234"/>
      <c r="K12" s="234"/>
      <c r="L12" s="235"/>
      <c r="N12" s="166" t="str">
        <v/>
      </c>
      <c r="O12" s="166" t="str">
        <v/>
      </c>
      <c r="P12" s="166" t="str">
        <v/>
      </c>
      <c r="Q12" s="166" t="str">
        <v/>
      </c>
      <c r="R12" s="166" t="str">
        <v/>
      </c>
      <c r="S12" s="1" t="str">
        <v/>
      </c>
      <c r="T12" s="1" t="str">
        <v/>
      </c>
      <c r="U12" s="1" t="str">
        <v/>
      </c>
      <c r="V12" s="1" t="str">
        <v/>
      </c>
    </row>
    <row r="13" spans="2:22" x14ac:dyDescent="0.3">
      <c r="D13" s="233"/>
      <c r="E13" s="234"/>
      <c r="F13" s="234"/>
      <c r="G13" s="234"/>
      <c r="H13" s="234"/>
      <c r="I13" s="234"/>
      <c r="J13" s="234"/>
      <c r="K13" s="234"/>
      <c r="L13" s="235"/>
      <c r="N13" s="166" t="str">
        <v/>
      </c>
      <c r="O13" s="166" t="str">
        <v/>
      </c>
      <c r="P13" s="166" t="str">
        <v/>
      </c>
      <c r="Q13" s="166" t="str">
        <v/>
      </c>
      <c r="R13" s="166" t="str">
        <v/>
      </c>
      <c r="S13" s="1" t="str">
        <v/>
      </c>
      <c r="T13" s="1" t="str">
        <v/>
      </c>
      <c r="U13" s="1" t="str">
        <v/>
      </c>
      <c r="V13" s="1" t="str">
        <v/>
      </c>
    </row>
    <row r="14" spans="2:22" x14ac:dyDescent="0.3">
      <c r="D14" s="236"/>
      <c r="E14" s="237"/>
      <c r="F14" s="237"/>
      <c r="G14" s="237"/>
      <c r="H14" s="237"/>
      <c r="I14" s="237"/>
      <c r="J14" s="237"/>
      <c r="K14" s="237"/>
      <c r="L14" s="238"/>
      <c r="N14" s="166" t="str">
        <v/>
      </c>
      <c r="O14" s="166" t="str">
        <v/>
      </c>
      <c r="P14" s="166" t="str">
        <v/>
      </c>
      <c r="Q14" s="166" t="str">
        <v/>
      </c>
      <c r="R14" s="166" t="str">
        <v/>
      </c>
      <c r="S14" s="1" t="str">
        <v/>
      </c>
      <c r="T14" s="1" t="str">
        <v/>
      </c>
      <c r="U14" s="1" t="str">
        <v/>
      </c>
      <c r="V14" s="1" t="str">
        <v/>
      </c>
    </row>
    <row r="15" spans="2:22" x14ac:dyDescent="0.3">
      <c r="D15" s="99"/>
      <c r="E15" s="99"/>
      <c r="F15" s="99"/>
      <c r="G15" s="99"/>
      <c r="H15" s="99"/>
      <c r="I15" s="99"/>
      <c r="J15" s="99"/>
      <c r="K15" s="99"/>
      <c r="L15" s="99"/>
      <c r="N15" s="1" t="str">
        <v/>
      </c>
      <c r="O15" s="1" t="str">
        <v/>
      </c>
      <c r="P15" s="1" t="str">
        <v/>
      </c>
      <c r="Q15" s="1" t="str">
        <v/>
      </c>
      <c r="R15" s="1" t="str">
        <v/>
      </c>
      <c r="S15" s="1" t="str">
        <v/>
      </c>
      <c r="T15" s="1" t="str">
        <v/>
      </c>
      <c r="U15" s="1" t="str">
        <v/>
      </c>
      <c r="V15" s="1" t="str">
        <v/>
      </c>
    </row>
    <row r="16" spans="2:22" ht="42" x14ac:dyDescent="0.3">
      <c r="B16" s="56" t="s">
        <v>782</v>
      </c>
      <c r="D16" s="128"/>
      <c r="N16" s="1" t="str">
        <v/>
      </c>
      <c r="O16" s="1" t="str">
        <v/>
      </c>
      <c r="P16" s="1" t="str">
        <v/>
      </c>
      <c r="Q16" s="1" t="str">
        <v/>
      </c>
      <c r="R16" s="1" t="str">
        <v/>
      </c>
      <c r="S16" s="1" t="str">
        <v/>
      </c>
      <c r="T16" s="1" t="str">
        <v/>
      </c>
      <c r="U16" s="1" t="str">
        <v/>
      </c>
      <c r="V16" s="1" t="str">
        <v/>
      </c>
    </row>
    <row r="17" spans="2:14" ht="14.5" x14ac:dyDescent="0.35">
      <c r="B17" s="1" t="s">
        <v>783</v>
      </c>
      <c r="D17" s="128"/>
      <c r="F17" s="228"/>
      <c r="G17" s="228"/>
      <c r="H17" s="228"/>
      <c r="I17" s="228"/>
      <c r="J17" s="228"/>
      <c r="K17" s="228"/>
      <c r="L17" s="228"/>
      <c r="N17" s="65"/>
    </row>
    <row r="18" spans="2:14" x14ac:dyDescent="0.3">
      <c r="D18" s="63"/>
      <c r="E18" s="63"/>
      <c r="F18" s="63"/>
      <c r="G18" s="63"/>
      <c r="H18" s="63"/>
      <c r="I18" s="63"/>
      <c r="J18" s="63"/>
      <c r="K18" s="63"/>
      <c r="L18" s="63"/>
    </row>
    <row r="19" spans="2:14" ht="32" customHeight="1" x14ac:dyDescent="0.3">
      <c r="B19" s="1" t="s">
        <v>785</v>
      </c>
      <c r="D19" s="148"/>
      <c r="E19" s="63"/>
      <c r="F19" s="228" t="s">
        <v>786</v>
      </c>
      <c r="G19" s="228"/>
      <c r="H19" s="228"/>
      <c r="I19" s="228"/>
      <c r="J19" s="228"/>
      <c r="K19" s="228"/>
      <c r="L19" s="228"/>
      <c r="N19" s="64" t="s">
        <v>787</v>
      </c>
    </row>
    <row r="21" spans="2:14" ht="28" x14ac:dyDescent="0.3">
      <c r="B21" s="56" t="s">
        <v>788</v>
      </c>
      <c r="D21" s="184">
        <f>'Requestor Form'!C16</f>
        <v>0</v>
      </c>
    </row>
    <row r="22" spans="2:14" ht="28" x14ac:dyDescent="0.3">
      <c r="B22" s="56" t="s">
        <v>789</v>
      </c>
      <c r="D22" s="184">
        <f>'Requestor Form'!C18</f>
        <v>0</v>
      </c>
    </row>
    <row r="24" spans="2:14" x14ac:dyDescent="0.3">
      <c r="B24" s="1" t="s">
        <v>762</v>
      </c>
      <c r="D24" s="185">
        <f>'Requestor Form'!C13</f>
        <v>0</v>
      </c>
    </row>
    <row r="25" spans="2:14" x14ac:dyDescent="0.3">
      <c r="B25" s="1" t="s">
        <v>763</v>
      </c>
      <c r="D25" s="185">
        <f>'Requestor Form'!C14</f>
        <v>0</v>
      </c>
    </row>
    <row r="26" spans="2:14" ht="15" customHeight="1" x14ac:dyDescent="0.3">
      <c r="D26" s="44"/>
      <c r="F26" s="164"/>
      <c r="G26" s="164"/>
      <c r="H26" s="164"/>
      <c r="I26" s="164"/>
      <c r="J26" s="164"/>
      <c r="K26" s="164"/>
      <c r="L26" s="164"/>
      <c r="M26" s="164"/>
    </row>
    <row r="27" spans="2:14" ht="43.5" customHeight="1" x14ac:dyDescent="0.35">
      <c r="B27" s="105" t="s">
        <v>1131</v>
      </c>
      <c r="D27" s="128"/>
      <c r="F27" s="227" t="s">
        <v>1137</v>
      </c>
      <c r="G27" s="227"/>
      <c r="H27" s="227"/>
      <c r="I27" s="227"/>
      <c r="J27" s="227"/>
      <c r="K27" s="227"/>
      <c r="L27" s="227"/>
      <c r="M27" s="164"/>
      <c r="N27" s="65" t="s">
        <v>791</v>
      </c>
    </row>
    <row r="28" spans="2:14" ht="31.5" customHeight="1" x14ac:dyDescent="0.3">
      <c r="B28" s="105" t="s">
        <v>1136</v>
      </c>
      <c r="D28" s="128"/>
      <c r="F28" s="227" t="s">
        <v>1138</v>
      </c>
      <c r="G28" s="227"/>
      <c r="H28" s="227"/>
      <c r="I28" s="227"/>
      <c r="J28" s="227"/>
      <c r="K28" s="227"/>
      <c r="L28" s="227"/>
      <c r="M28" s="96"/>
    </row>
    <row r="29" spans="2:14" ht="33" customHeight="1" x14ac:dyDescent="0.3">
      <c r="B29" s="105" t="s">
        <v>792</v>
      </c>
      <c r="D29" s="128"/>
      <c r="F29" s="227" t="s">
        <v>1130</v>
      </c>
      <c r="G29" s="227"/>
      <c r="H29" s="227"/>
      <c r="I29" s="227"/>
      <c r="J29" s="227"/>
      <c r="K29" s="227"/>
      <c r="L29" s="227"/>
      <c r="M29" s="96"/>
    </row>
    <row r="30" spans="2:14" ht="29.5" customHeight="1" x14ac:dyDescent="0.3">
      <c r="B30" s="105" t="s">
        <v>793</v>
      </c>
      <c r="D30" s="128"/>
      <c r="F30" s="227" t="s">
        <v>1129</v>
      </c>
      <c r="G30" s="227"/>
      <c r="H30" s="227"/>
      <c r="I30" s="227"/>
      <c r="J30" s="227"/>
      <c r="K30" s="227"/>
      <c r="L30" s="227"/>
      <c r="M30" s="96"/>
    </row>
    <row r="31" spans="2:14" ht="33" customHeight="1" x14ac:dyDescent="0.3">
      <c r="B31" s="105" t="s">
        <v>794</v>
      </c>
      <c r="D31" s="128"/>
      <c r="F31" s="227" t="s">
        <v>1128</v>
      </c>
      <c r="G31" s="227"/>
      <c r="H31" s="227"/>
      <c r="I31" s="227"/>
      <c r="J31" s="227"/>
      <c r="K31" s="227"/>
      <c r="L31" s="227"/>
      <c r="M31" s="96"/>
    </row>
    <row r="32" spans="2:14" ht="30.5" customHeight="1" x14ac:dyDescent="0.35">
      <c r="B32" s="105" t="s">
        <v>795</v>
      </c>
      <c r="D32" s="128"/>
      <c r="F32" s="227" t="s">
        <v>1127</v>
      </c>
      <c r="G32" s="227"/>
      <c r="H32" s="227"/>
      <c r="I32" s="227"/>
      <c r="J32" s="227"/>
      <c r="K32" s="227"/>
      <c r="L32" s="227"/>
      <c r="M32" s="96"/>
      <c r="N32" s="65" t="s">
        <v>796</v>
      </c>
    </row>
    <row r="33" spans="2:14" ht="14.5" x14ac:dyDescent="0.35">
      <c r="B33" s="105"/>
      <c r="D33" s="441"/>
      <c r="F33" s="203"/>
      <c r="G33" s="203"/>
      <c r="H33" s="203"/>
      <c r="I33" s="203"/>
      <c r="J33" s="203"/>
      <c r="K33" s="203"/>
      <c r="L33" s="203"/>
      <c r="M33" s="96"/>
      <c r="N33" s="65"/>
    </row>
    <row r="34" spans="2:14" ht="14.5" x14ac:dyDescent="0.35">
      <c r="B34" s="105"/>
      <c r="D34" s="441"/>
      <c r="F34" s="203"/>
      <c r="G34" s="203"/>
      <c r="H34" s="203"/>
      <c r="I34" s="203"/>
      <c r="J34" s="203"/>
      <c r="K34" s="203"/>
      <c r="L34" s="203"/>
      <c r="M34" s="96"/>
      <c r="N34" s="65"/>
    </row>
    <row r="35" spans="2:14" x14ac:dyDescent="0.3">
      <c r="B35" s="1" t="s">
        <v>784</v>
      </c>
      <c r="D35" s="239"/>
      <c r="E35" s="240"/>
      <c r="F35" s="240"/>
      <c r="G35" s="240"/>
      <c r="H35" s="240"/>
      <c r="I35" s="240"/>
      <c r="J35" s="240"/>
      <c r="K35" s="240"/>
      <c r="L35" s="241"/>
    </row>
    <row r="37" spans="2:14" ht="25.5" customHeight="1" x14ac:dyDescent="0.3">
      <c r="B37" s="217" t="s">
        <v>797</v>
      </c>
      <c r="D37" s="218"/>
      <c r="E37" s="219"/>
      <c r="F37" s="219"/>
      <c r="G37" s="219"/>
      <c r="H37" s="219"/>
      <c r="I37" s="219"/>
      <c r="J37" s="219"/>
      <c r="K37" s="219"/>
      <c r="L37" s="220"/>
    </row>
    <row r="38" spans="2:14" ht="32" customHeight="1" x14ac:dyDescent="0.3">
      <c r="B38" s="217"/>
      <c r="D38" s="221"/>
      <c r="E38" s="222"/>
      <c r="F38" s="222"/>
      <c r="G38" s="222"/>
      <c r="H38" s="222"/>
      <c r="I38" s="222"/>
      <c r="J38" s="222"/>
      <c r="K38" s="222"/>
      <c r="L38" s="223"/>
    </row>
    <row r="39" spans="2:14" x14ac:dyDescent="0.3">
      <c r="D39" s="221"/>
      <c r="E39" s="222"/>
      <c r="F39" s="222"/>
      <c r="G39" s="222"/>
      <c r="H39" s="222"/>
      <c r="I39" s="222"/>
      <c r="J39" s="222"/>
      <c r="K39" s="222"/>
      <c r="L39" s="223"/>
    </row>
    <row r="40" spans="2:14" x14ac:dyDescent="0.3">
      <c r="D40" s="221"/>
      <c r="E40" s="222"/>
      <c r="F40" s="222"/>
      <c r="G40" s="222"/>
      <c r="H40" s="222"/>
      <c r="I40" s="222"/>
      <c r="J40" s="222"/>
      <c r="K40" s="222"/>
      <c r="L40" s="223"/>
    </row>
    <row r="41" spans="2:14" x14ac:dyDescent="0.3">
      <c r="D41" s="221"/>
      <c r="E41" s="222"/>
      <c r="F41" s="222"/>
      <c r="G41" s="222"/>
      <c r="H41" s="222"/>
      <c r="I41" s="222"/>
      <c r="J41" s="222"/>
      <c r="K41" s="222"/>
      <c r="L41" s="223"/>
    </row>
    <row r="42" spans="2:14" x14ac:dyDescent="0.3">
      <c r="D42" s="221"/>
      <c r="E42" s="222"/>
      <c r="F42" s="222"/>
      <c r="G42" s="222"/>
      <c r="H42" s="222"/>
      <c r="I42" s="222"/>
      <c r="J42" s="222"/>
      <c r="K42" s="222"/>
      <c r="L42" s="223"/>
    </row>
    <row r="43" spans="2:14" x14ac:dyDescent="0.3">
      <c r="D43" s="224"/>
      <c r="E43" s="225"/>
      <c r="F43" s="225"/>
      <c r="G43" s="225"/>
      <c r="H43" s="225"/>
      <c r="I43" s="225"/>
      <c r="J43" s="225"/>
      <c r="K43" s="225"/>
      <c r="L43" s="226"/>
    </row>
    <row r="45" spans="2:14" ht="14" customHeight="1" x14ac:dyDescent="0.3">
      <c r="E45" s="100"/>
      <c r="F45" s="100"/>
      <c r="G45" s="100"/>
      <c r="H45" s="100"/>
      <c r="I45" s="100"/>
      <c r="J45" s="100"/>
      <c r="K45" s="100"/>
      <c r="L45" s="100"/>
    </row>
    <row r="46" spans="2:14" ht="105" customHeight="1" x14ac:dyDescent="0.3">
      <c r="B46" s="110" t="s">
        <v>798</v>
      </c>
      <c r="D46" s="214"/>
      <c r="E46" s="215"/>
      <c r="F46" s="215"/>
      <c r="G46" s="215"/>
      <c r="H46" s="215"/>
      <c r="I46" s="215"/>
      <c r="J46" s="215"/>
      <c r="K46" s="215"/>
      <c r="L46" s="216"/>
    </row>
    <row r="47" spans="2:14" x14ac:dyDescent="0.3">
      <c r="B47" s="168"/>
      <c r="D47" s="100"/>
      <c r="E47" s="100"/>
      <c r="F47" s="100"/>
      <c r="G47" s="100"/>
      <c r="H47" s="100"/>
      <c r="I47" s="100"/>
      <c r="J47" s="100"/>
      <c r="K47" s="100"/>
      <c r="L47" s="100"/>
    </row>
    <row r="48" spans="2:14" x14ac:dyDescent="0.3">
      <c r="B48" s="168"/>
      <c r="D48" s="100"/>
      <c r="E48" s="100"/>
      <c r="F48" s="100"/>
      <c r="G48" s="100"/>
      <c r="H48" s="100"/>
      <c r="I48" s="100"/>
      <c r="J48" s="100"/>
      <c r="K48" s="100"/>
      <c r="L48" s="100"/>
    </row>
    <row r="49" spans="2:12" ht="108.5" customHeight="1" x14ac:dyDescent="0.3">
      <c r="B49" s="101" t="s">
        <v>799</v>
      </c>
      <c r="D49" s="214"/>
      <c r="E49" s="215"/>
      <c r="F49" s="215"/>
      <c r="G49" s="215"/>
      <c r="H49" s="215"/>
      <c r="I49" s="215"/>
      <c r="J49" s="215"/>
      <c r="K49" s="215"/>
      <c r="L49" s="216"/>
    </row>
    <row r="50" spans="2:12" x14ac:dyDescent="0.3">
      <c r="B50" s="168"/>
      <c r="D50" s="100"/>
      <c r="E50" s="100"/>
      <c r="F50" s="100"/>
      <c r="G50" s="100"/>
      <c r="H50" s="100"/>
      <c r="I50" s="100"/>
      <c r="J50" s="100"/>
      <c r="K50" s="100"/>
      <c r="L50" s="100"/>
    </row>
    <row r="51" spans="2:12" x14ac:dyDescent="0.3">
      <c r="B51" s="168"/>
      <c r="D51" s="99"/>
      <c r="E51" s="100"/>
      <c r="F51" s="100"/>
      <c r="G51" s="100"/>
      <c r="H51" s="100"/>
      <c r="I51" s="100"/>
      <c r="J51" s="100"/>
      <c r="K51" s="100"/>
      <c r="L51" s="100"/>
    </row>
    <row r="52" spans="2:12" ht="72.75" customHeight="1" x14ac:dyDescent="0.3">
      <c r="B52" s="101" t="s">
        <v>800</v>
      </c>
      <c r="D52" s="160"/>
      <c r="E52" s="100"/>
      <c r="F52" s="100"/>
      <c r="G52" s="100"/>
      <c r="H52" s="100"/>
      <c r="I52" s="100"/>
      <c r="J52" s="100"/>
      <c r="K52" s="100"/>
      <c r="L52" s="100"/>
    </row>
    <row r="53" spans="2:12" x14ac:dyDescent="0.3">
      <c r="B53" s="168"/>
      <c r="D53" s="99"/>
      <c r="E53" s="100"/>
      <c r="F53" s="100"/>
      <c r="G53" s="100"/>
      <c r="H53" s="100"/>
      <c r="I53" s="100"/>
      <c r="J53" s="100"/>
      <c r="K53" s="100"/>
      <c r="L53" s="100"/>
    </row>
    <row r="54" spans="2:12" x14ac:dyDescent="0.3">
      <c r="D54" s="100"/>
      <c r="E54" s="100"/>
      <c r="F54" s="100"/>
      <c r="G54" s="100"/>
      <c r="H54" s="100"/>
      <c r="I54" s="100"/>
      <c r="J54" s="100"/>
      <c r="K54" s="100"/>
      <c r="L54" s="100"/>
    </row>
    <row r="55" spans="2:12" s="62" customFormat="1" x14ac:dyDescent="0.3">
      <c r="B55" s="204" t="s">
        <v>801</v>
      </c>
      <c r="D55" s="205"/>
      <c r="E55" s="206"/>
      <c r="F55" s="206"/>
      <c r="G55" s="206"/>
      <c r="H55" s="206"/>
      <c r="I55" s="206"/>
      <c r="J55" s="206"/>
      <c r="K55" s="206"/>
      <c r="L55" s="207"/>
    </row>
    <row r="56" spans="2:12" s="62" customFormat="1" x14ac:dyDescent="0.3">
      <c r="B56" s="204"/>
      <c r="D56" s="208"/>
      <c r="E56" s="209"/>
      <c r="F56" s="209"/>
      <c r="G56" s="209"/>
      <c r="H56" s="209"/>
      <c r="I56" s="209"/>
      <c r="J56" s="209"/>
      <c r="K56" s="209"/>
      <c r="L56" s="210"/>
    </row>
    <row r="57" spans="2:12" s="62" customFormat="1" ht="81.650000000000006" customHeight="1" x14ac:dyDescent="0.3">
      <c r="B57" s="204"/>
      <c r="D57" s="211"/>
      <c r="E57" s="212"/>
      <c r="F57" s="212"/>
      <c r="G57" s="212"/>
      <c r="H57" s="212"/>
      <c r="I57" s="212"/>
      <c r="J57" s="212"/>
      <c r="K57" s="212"/>
      <c r="L57" s="213"/>
    </row>
    <row r="58" spans="2:12" s="62" customFormat="1" x14ac:dyDescent="0.3">
      <c r="B58" s="169"/>
      <c r="D58" s="161"/>
      <c r="E58" s="161"/>
      <c r="F58" s="161"/>
      <c r="G58" s="161"/>
      <c r="H58" s="161"/>
      <c r="I58" s="161"/>
      <c r="J58" s="161"/>
      <c r="K58" s="161"/>
      <c r="L58" s="161"/>
    </row>
    <row r="59" spans="2:12" s="62" customFormat="1" ht="15" customHeight="1" x14ac:dyDescent="0.3">
      <c r="B59" s="169"/>
      <c r="D59" s="161"/>
      <c r="E59" s="161"/>
      <c r="F59" s="161"/>
      <c r="G59" s="161"/>
      <c r="H59" s="161"/>
      <c r="I59" s="161"/>
      <c r="J59" s="161"/>
      <c r="K59" s="161"/>
      <c r="L59" s="161"/>
    </row>
    <row r="60" spans="2:12" s="62" customFormat="1" ht="32.15" customHeight="1" x14ac:dyDescent="0.3">
      <c r="B60" s="170" t="s">
        <v>802</v>
      </c>
      <c r="D60" s="162"/>
      <c r="E60" s="161"/>
      <c r="F60" s="163" t="s">
        <v>803</v>
      </c>
      <c r="G60" s="161"/>
      <c r="H60" s="161"/>
      <c r="I60" s="161"/>
      <c r="J60" s="161"/>
      <c r="K60" s="161"/>
      <c r="L60" s="161"/>
    </row>
    <row r="61" spans="2:12" s="62" customFormat="1" x14ac:dyDescent="0.3">
      <c r="B61" s="169" t="s">
        <v>804</v>
      </c>
      <c r="D61" s="162"/>
      <c r="E61" s="161"/>
      <c r="F61" s="161"/>
      <c r="G61" s="161"/>
      <c r="H61" s="161"/>
      <c r="I61" s="161"/>
      <c r="J61" s="161"/>
      <c r="K61" s="161"/>
      <c r="L61" s="161"/>
    </row>
    <row r="62" spans="2:12" s="62" customFormat="1" x14ac:dyDescent="0.3">
      <c r="B62" s="169"/>
      <c r="D62" s="161"/>
      <c r="E62" s="161"/>
      <c r="F62" s="161"/>
      <c r="G62" s="161"/>
      <c r="H62" s="161"/>
      <c r="I62" s="161"/>
      <c r="J62" s="161"/>
      <c r="K62" s="161"/>
      <c r="L62" s="161"/>
    </row>
    <row r="63" spans="2:12" s="62" customFormat="1" ht="28" x14ac:dyDescent="0.3">
      <c r="B63" s="170" t="s">
        <v>805</v>
      </c>
      <c r="D63" s="205"/>
      <c r="E63" s="206"/>
      <c r="F63" s="206"/>
      <c r="G63" s="206"/>
      <c r="H63" s="206"/>
      <c r="I63" s="206"/>
      <c r="J63" s="206"/>
      <c r="K63" s="206"/>
      <c r="L63" s="207"/>
    </row>
    <row r="64" spans="2:12" s="62" customFormat="1" ht="42" x14ac:dyDescent="0.3">
      <c r="B64" s="170" t="s">
        <v>806</v>
      </c>
      <c r="D64" s="208"/>
      <c r="E64" s="209"/>
      <c r="F64" s="209"/>
      <c r="G64" s="209"/>
      <c r="H64" s="209"/>
      <c r="I64" s="209"/>
      <c r="J64" s="209"/>
      <c r="K64" s="209"/>
      <c r="L64" s="210"/>
    </row>
    <row r="65" spans="2:12" s="62" customFormat="1" x14ac:dyDescent="0.3">
      <c r="B65" s="169"/>
      <c r="D65" s="208"/>
      <c r="E65" s="209"/>
      <c r="F65" s="209"/>
      <c r="G65" s="209"/>
      <c r="H65" s="209"/>
      <c r="I65" s="209"/>
      <c r="J65" s="209"/>
      <c r="K65" s="209"/>
      <c r="L65" s="210"/>
    </row>
    <row r="66" spans="2:12" s="62" customFormat="1" x14ac:dyDescent="0.3">
      <c r="B66" s="169"/>
      <c r="D66" s="208"/>
      <c r="E66" s="209"/>
      <c r="F66" s="209"/>
      <c r="G66" s="209"/>
      <c r="H66" s="209"/>
      <c r="I66" s="209"/>
      <c r="J66" s="209"/>
      <c r="K66" s="209"/>
      <c r="L66" s="210"/>
    </row>
    <row r="67" spans="2:12" s="62" customFormat="1" x14ac:dyDescent="0.3">
      <c r="B67" s="169"/>
      <c r="D67" s="211"/>
      <c r="E67" s="212"/>
      <c r="F67" s="212"/>
      <c r="G67" s="212"/>
      <c r="H67" s="212"/>
      <c r="I67" s="212"/>
      <c r="J67" s="212"/>
      <c r="K67" s="212"/>
      <c r="L67" s="213"/>
    </row>
    <row r="68" spans="2:12" s="62" customFormat="1" x14ac:dyDescent="0.3">
      <c r="B68" s="169"/>
      <c r="D68" s="161"/>
      <c r="E68" s="161"/>
      <c r="F68" s="161"/>
      <c r="G68" s="161"/>
      <c r="H68" s="161"/>
      <c r="I68" s="161"/>
      <c r="J68" s="161"/>
      <c r="K68" s="161"/>
      <c r="L68" s="161"/>
    </row>
    <row r="69" spans="2:12" s="62" customFormat="1" ht="56" x14ac:dyDescent="0.3">
      <c r="B69" s="170" t="s">
        <v>807</v>
      </c>
      <c r="D69" s="205"/>
      <c r="E69" s="206"/>
      <c r="F69" s="206"/>
      <c r="G69" s="206"/>
      <c r="H69" s="206"/>
      <c r="I69" s="206"/>
      <c r="J69" s="206"/>
      <c r="K69" s="206"/>
      <c r="L69" s="207"/>
    </row>
    <row r="70" spans="2:12" s="62" customFormat="1" x14ac:dyDescent="0.3">
      <c r="B70" s="170"/>
      <c r="D70" s="208"/>
      <c r="E70" s="209"/>
      <c r="F70" s="209"/>
      <c r="G70" s="209"/>
      <c r="H70" s="209"/>
      <c r="I70" s="209"/>
      <c r="J70" s="209"/>
      <c r="K70" s="209"/>
      <c r="L70" s="210"/>
    </row>
    <row r="71" spans="2:12" s="62" customFormat="1" x14ac:dyDescent="0.3">
      <c r="B71" s="169"/>
      <c r="D71" s="208"/>
      <c r="E71" s="209"/>
      <c r="F71" s="209"/>
      <c r="G71" s="209"/>
      <c r="H71" s="209"/>
      <c r="I71" s="209"/>
      <c r="J71" s="209"/>
      <c r="K71" s="209"/>
      <c r="L71" s="210"/>
    </row>
    <row r="72" spans="2:12" s="62" customFormat="1" x14ac:dyDescent="0.3">
      <c r="B72" s="169"/>
      <c r="D72" s="208"/>
      <c r="E72" s="209"/>
      <c r="F72" s="209"/>
      <c r="G72" s="209"/>
      <c r="H72" s="209"/>
      <c r="I72" s="209"/>
      <c r="J72" s="209"/>
      <c r="K72" s="209"/>
      <c r="L72" s="210"/>
    </row>
    <row r="73" spans="2:12" s="62" customFormat="1" x14ac:dyDescent="0.3">
      <c r="B73" s="169"/>
      <c r="D73" s="211"/>
      <c r="E73" s="212"/>
      <c r="F73" s="212"/>
      <c r="G73" s="212"/>
      <c r="H73" s="212"/>
      <c r="I73" s="212"/>
      <c r="J73" s="212"/>
      <c r="K73" s="212"/>
      <c r="L73" s="213"/>
    </row>
    <row r="74" spans="2:12" x14ac:dyDescent="0.3">
      <c r="B74" s="46"/>
    </row>
    <row r="76" spans="2:12" x14ac:dyDescent="0.3">
      <c r="B76" s="66" t="s">
        <v>808</v>
      </c>
      <c r="C76" s="66"/>
      <c r="D76" s="66"/>
      <c r="E76" s="66"/>
      <c r="F76" s="66"/>
      <c r="G76" s="66"/>
      <c r="H76" s="66"/>
    </row>
    <row r="78" spans="2:12" x14ac:dyDescent="0.3">
      <c r="B78" s="2" t="s">
        <v>809</v>
      </c>
    </row>
    <row r="79" spans="2:12" x14ac:dyDescent="0.3">
      <c r="B79" s="2"/>
    </row>
    <row r="80" spans="2:12" x14ac:dyDescent="0.3">
      <c r="B80" s="1" t="s">
        <v>810</v>
      </c>
      <c r="D80" s="128"/>
    </row>
    <row r="82" spans="1:18" ht="53.15" customHeight="1" x14ac:dyDescent="0.3">
      <c r="B82" s="56" t="s">
        <v>811</v>
      </c>
      <c r="D82" s="242"/>
      <c r="E82" s="240"/>
      <c r="F82" s="241"/>
    </row>
    <row r="84" spans="1:18" x14ac:dyDescent="0.3">
      <c r="B84" s="1" t="s">
        <v>812</v>
      </c>
      <c r="D84" s="150"/>
    </row>
    <row r="85" spans="1:18" x14ac:dyDescent="0.3">
      <c r="D85" s="151"/>
    </row>
    <row r="86" spans="1:18" x14ac:dyDescent="0.3">
      <c r="B86" s="217" t="s">
        <v>813</v>
      </c>
      <c r="D86" s="218"/>
      <c r="E86" s="219"/>
      <c r="F86" s="219"/>
      <c r="G86" s="219"/>
      <c r="H86" s="219"/>
      <c r="I86" s="219"/>
      <c r="J86" s="219"/>
      <c r="K86" s="219"/>
      <c r="L86" s="220"/>
    </row>
    <row r="87" spans="1:18" x14ac:dyDescent="0.3">
      <c r="B87" s="217"/>
      <c r="D87" s="221"/>
      <c r="E87" s="222"/>
      <c r="F87" s="222"/>
      <c r="G87" s="222"/>
      <c r="H87" s="222"/>
      <c r="I87" s="222"/>
      <c r="J87" s="222"/>
      <c r="K87" s="222"/>
      <c r="L87" s="223"/>
    </row>
    <row r="88" spans="1:18" x14ac:dyDescent="0.3">
      <c r="D88" s="221"/>
      <c r="E88" s="222"/>
      <c r="F88" s="222"/>
      <c r="G88" s="222"/>
      <c r="H88" s="222"/>
      <c r="I88" s="222"/>
      <c r="J88" s="222"/>
      <c r="K88" s="222"/>
      <c r="L88" s="223"/>
    </row>
    <row r="89" spans="1:18" x14ac:dyDescent="0.3">
      <c r="D89" s="221"/>
      <c r="E89" s="222"/>
      <c r="F89" s="222"/>
      <c r="G89" s="222"/>
      <c r="H89" s="222"/>
      <c r="I89" s="222"/>
      <c r="J89" s="222"/>
      <c r="K89" s="222"/>
      <c r="L89" s="223"/>
    </row>
    <row r="90" spans="1:18" x14ac:dyDescent="0.3">
      <c r="D90" s="221"/>
      <c r="E90" s="222"/>
      <c r="F90" s="222"/>
      <c r="G90" s="222"/>
      <c r="H90" s="222"/>
      <c r="I90" s="222"/>
      <c r="J90" s="222"/>
      <c r="K90" s="222"/>
      <c r="L90" s="223"/>
    </row>
    <row r="91" spans="1:18" x14ac:dyDescent="0.3">
      <c r="D91" s="221"/>
      <c r="E91" s="222"/>
      <c r="F91" s="222"/>
      <c r="G91" s="222"/>
      <c r="H91" s="222"/>
      <c r="I91" s="222"/>
      <c r="J91" s="222"/>
      <c r="K91" s="222"/>
      <c r="L91" s="223"/>
    </row>
    <row r="92" spans="1:18" x14ac:dyDescent="0.3">
      <c r="D92" s="224"/>
      <c r="E92" s="225"/>
      <c r="F92" s="225"/>
      <c r="G92" s="225"/>
      <c r="H92" s="225"/>
      <c r="I92" s="225"/>
      <c r="J92" s="225"/>
      <c r="K92" s="225"/>
      <c r="L92" s="226"/>
    </row>
    <row r="93" spans="1:18" s="62" customFormat="1" x14ac:dyDescent="0.3">
      <c r="D93" s="107"/>
      <c r="E93" s="107"/>
      <c r="F93" s="107"/>
      <c r="G93" s="107"/>
      <c r="H93" s="107"/>
      <c r="I93" s="107"/>
      <c r="J93" s="107"/>
      <c r="K93" s="107"/>
      <c r="L93" s="107"/>
    </row>
    <row r="94" spans="1:18" s="62" customFormat="1" x14ac:dyDescent="0.3">
      <c r="B94" s="243" t="s">
        <v>814</v>
      </c>
      <c r="C94" s="243"/>
      <c r="D94" s="243"/>
      <c r="E94" s="243"/>
      <c r="F94" s="243"/>
      <c r="G94" s="243"/>
      <c r="H94" s="243"/>
      <c r="I94" s="243"/>
      <c r="J94" s="243"/>
      <c r="K94" s="243"/>
      <c r="L94" s="243"/>
      <c r="M94" s="243"/>
      <c r="N94" s="243"/>
      <c r="O94" s="243"/>
      <c r="P94" s="243"/>
      <c r="Q94" s="243"/>
      <c r="R94" s="243"/>
    </row>
    <row r="95" spans="1:18" s="62" customFormat="1" x14ac:dyDescent="0.3"/>
    <row r="96" spans="1:18" s="62" customFormat="1" x14ac:dyDescent="0.3">
      <c r="A96" s="46"/>
      <c r="B96" s="247" t="s">
        <v>815</v>
      </c>
      <c r="C96" s="247"/>
      <c r="D96" s="46"/>
      <c r="E96" s="46"/>
      <c r="F96" s="46"/>
      <c r="G96" s="46"/>
      <c r="H96" s="46"/>
      <c r="I96" s="46"/>
      <c r="J96" s="46"/>
      <c r="K96" s="46"/>
      <c r="L96" s="46"/>
    </row>
    <row r="97" spans="1:12" s="62" customFormat="1" x14ac:dyDescent="0.3">
      <c r="A97" s="46"/>
      <c r="B97" s="46"/>
      <c r="C97" s="46"/>
      <c r="D97" s="46"/>
      <c r="E97" s="46"/>
      <c r="F97" s="46"/>
      <c r="G97" s="46"/>
      <c r="H97" s="46"/>
      <c r="I97" s="46"/>
      <c r="J97" s="46"/>
      <c r="K97" s="46"/>
      <c r="L97" s="46"/>
    </row>
    <row r="98" spans="1:12" s="62" customFormat="1" x14ac:dyDescent="0.3">
      <c r="A98" s="46"/>
      <c r="B98" s="46" t="s">
        <v>810</v>
      </c>
      <c r="C98" s="46"/>
      <c r="D98" s="186"/>
      <c r="E98" s="46"/>
      <c r="F98" s="46"/>
      <c r="G98" s="46"/>
      <c r="H98" s="46"/>
      <c r="I98" s="46"/>
      <c r="J98" s="46"/>
      <c r="K98" s="46"/>
      <c r="L98" s="46"/>
    </row>
    <row r="99" spans="1:12" s="62" customFormat="1" x14ac:dyDescent="0.3">
      <c r="A99" s="46"/>
      <c r="B99" s="46"/>
      <c r="C99" s="46"/>
      <c r="D99" s="46"/>
      <c r="E99" s="46"/>
      <c r="F99" s="46"/>
      <c r="G99" s="46"/>
      <c r="H99" s="46"/>
      <c r="I99" s="46"/>
      <c r="J99" s="46"/>
      <c r="K99" s="46"/>
      <c r="L99" s="46"/>
    </row>
    <row r="100" spans="1:12" s="62" customFormat="1" x14ac:dyDescent="0.3">
      <c r="A100" s="46"/>
      <c r="B100" s="244" t="s">
        <v>816</v>
      </c>
      <c r="C100" s="46"/>
      <c r="D100" s="246"/>
      <c r="E100" s="246"/>
      <c r="F100" s="246"/>
      <c r="G100" s="46"/>
      <c r="H100" s="46"/>
      <c r="I100" s="46"/>
      <c r="J100" s="46"/>
      <c r="K100" s="46"/>
      <c r="L100" s="46"/>
    </row>
    <row r="101" spans="1:12" s="62" customFormat="1" ht="38.15" customHeight="1" x14ac:dyDescent="0.3">
      <c r="A101" s="46"/>
      <c r="B101" s="244"/>
      <c r="C101" s="46"/>
      <c r="D101" s="46"/>
      <c r="E101" s="46"/>
      <c r="F101" s="46"/>
      <c r="G101" s="46"/>
      <c r="H101" s="46"/>
      <c r="I101" s="46"/>
      <c r="J101" s="46"/>
      <c r="K101" s="46"/>
      <c r="L101" s="46"/>
    </row>
    <row r="102" spans="1:12" s="62" customFormat="1" x14ac:dyDescent="0.3">
      <c r="A102" s="46"/>
      <c r="B102" s="46" t="s">
        <v>812</v>
      </c>
      <c r="C102" s="46"/>
      <c r="D102" s="186"/>
      <c r="E102" s="186"/>
      <c r="F102" s="186"/>
      <c r="G102" s="46"/>
      <c r="H102" s="46"/>
      <c r="I102" s="46"/>
      <c r="J102" s="46"/>
      <c r="K102" s="46"/>
      <c r="L102" s="46"/>
    </row>
    <row r="103" spans="1:12" s="62" customFormat="1" x14ac:dyDescent="0.3">
      <c r="A103" s="46"/>
      <c r="B103" s="46"/>
      <c r="C103" s="46"/>
      <c r="D103" s="46"/>
      <c r="E103" s="46"/>
      <c r="F103" s="46"/>
      <c r="G103" s="46"/>
      <c r="H103" s="46"/>
      <c r="I103" s="46"/>
      <c r="J103" s="46"/>
      <c r="K103" s="46"/>
      <c r="L103" s="46"/>
    </row>
    <row r="104" spans="1:12" s="62" customFormat="1" x14ac:dyDescent="0.3">
      <c r="A104" s="46"/>
      <c r="B104" s="244" t="s">
        <v>817</v>
      </c>
      <c r="C104" s="46"/>
      <c r="D104" s="245"/>
      <c r="E104" s="245"/>
      <c r="F104" s="245"/>
      <c r="G104" s="245"/>
      <c r="H104" s="245"/>
      <c r="I104" s="245"/>
      <c r="J104" s="245"/>
      <c r="K104" s="245"/>
      <c r="L104" s="245"/>
    </row>
    <row r="105" spans="1:12" s="62" customFormat="1" x14ac:dyDescent="0.3">
      <c r="A105" s="46"/>
      <c r="B105" s="244"/>
      <c r="C105" s="46"/>
      <c r="D105" s="245"/>
      <c r="E105" s="245"/>
      <c r="F105" s="245"/>
      <c r="G105" s="245"/>
      <c r="H105" s="245"/>
      <c r="I105" s="245"/>
      <c r="J105" s="245"/>
      <c r="K105" s="245"/>
      <c r="L105" s="245"/>
    </row>
    <row r="106" spans="1:12" s="62" customFormat="1" x14ac:dyDescent="0.3">
      <c r="A106" s="46"/>
      <c r="B106" s="46"/>
      <c r="C106" s="46"/>
      <c r="D106" s="245"/>
      <c r="E106" s="245"/>
      <c r="F106" s="245"/>
      <c r="G106" s="245"/>
      <c r="H106" s="245"/>
      <c r="I106" s="245"/>
      <c r="J106" s="245"/>
      <c r="K106" s="245"/>
      <c r="L106" s="245"/>
    </row>
    <row r="107" spans="1:12" s="62" customFormat="1" x14ac:dyDescent="0.3">
      <c r="A107" s="46"/>
      <c r="B107" s="46"/>
      <c r="C107" s="46"/>
      <c r="D107" s="245"/>
      <c r="E107" s="245"/>
      <c r="F107" s="245"/>
      <c r="G107" s="245"/>
      <c r="H107" s="245"/>
      <c r="I107" s="245"/>
      <c r="J107" s="245"/>
      <c r="K107" s="245"/>
      <c r="L107" s="245"/>
    </row>
    <row r="108" spans="1:12" x14ac:dyDescent="0.3">
      <c r="A108" s="46"/>
      <c r="B108" s="46"/>
      <c r="C108" s="46"/>
      <c r="D108" s="245"/>
      <c r="E108" s="245"/>
      <c r="F108" s="245"/>
      <c r="G108" s="245"/>
      <c r="H108" s="245"/>
      <c r="I108" s="245"/>
      <c r="J108" s="245"/>
      <c r="K108" s="245"/>
      <c r="L108" s="245"/>
    </row>
    <row r="109" spans="1:12" x14ac:dyDescent="0.3">
      <c r="A109" s="46"/>
      <c r="B109" s="46"/>
      <c r="C109" s="46"/>
      <c r="D109" s="245"/>
      <c r="E109" s="245"/>
      <c r="F109" s="245"/>
      <c r="G109" s="245"/>
      <c r="H109" s="245"/>
      <c r="I109" s="245"/>
      <c r="J109" s="245"/>
      <c r="K109" s="245"/>
      <c r="L109" s="245"/>
    </row>
    <row r="110" spans="1:12" x14ac:dyDescent="0.3">
      <c r="A110" s="46"/>
      <c r="B110" s="46"/>
      <c r="C110" s="46"/>
      <c r="D110" s="245"/>
      <c r="E110" s="245"/>
      <c r="F110" s="245"/>
      <c r="G110" s="245"/>
      <c r="H110" s="245"/>
      <c r="I110" s="245"/>
      <c r="J110" s="245"/>
      <c r="K110" s="245"/>
      <c r="L110" s="245"/>
    </row>
    <row r="111" spans="1:12" x14ac:dyDescent="0.3">
      <c r="A111" s="46"/>
      <c r="B111" s="46"/>
      <c r="C111" s="46"/>
      <c r="D111" s="46"/>
      <c r="E111" s="46"/>
      <c r="F111" s="46"/>
      <c r="G111" s="46"/>
      <c r="H111" s="46"/>
      <c r="I111" s="46"/>
      <c r="J111" s="46"/>
      <c r="K111" s="46"/>
      <c r="L111" s="46"/>
    </row>
    <row r="112" spans="1:12" x14ac:dyDescent="0.3">
      <c r="A112" s="46"/>
      <c r="B112" s="46"/>
      <c r="C112" s="46"/>
      <c r="D112" s="46"/>
      <c r="E112" s="46"/>
      <c r="F112" s="46"/>
      <c r="G112" s="46"/>
      <c r="H112" s="46"/>
      <c r="I112" s="46"/>
      <c r="J112" s="46"/>
      <c r="K112" s="46"/>
      <c r="L112" s="46"/>
    </row>
  </sheetData>
  <mergeCells count="30">
    <mergeCell ref="B104:B105"/>
    <mergeCell ref="D104:L110"/>
    <mergeCell ref="D100:F100"/>
    <mergeCell ref="B96:C96"/>
    <mergeCell ref="B100:B101"/>
    <mergeCell ref="D82:F82"/>
    <mergeCell ref="B94:R94"/>
    <mergeCell ref="B86:B87"/>
    <mergeCell ref="D86:L92"/>
    <mergeCell ref="D63:L67"/>
    <mergeCell ref="D69:L73"/>
    <mergeCell ref="F27:L27"/>
    <mergeCell ref="F19:L19"/>
    <mergeCell ref="B2:S2"/>
    <mergeCell ref="B3:S3"/>
    <mergeCell ref="B4:R4"/>
    <mergeCell ref="D8:L14"/>
    <mergeCell ref="D35:L35"/>
    <mergeCell ref="F17:L17"/>
    <mergeCell ref="F32:L32"/>
    <mergeCell ref="F31:L31"/>
    <mergeCell ref="F30:L30"/>
    <mergeCell ref="F29:L29"/>
    <mergeCell ref="F28:L28"/>
    <mergeCell ref="B55:B57"/>
    <mergeCell ref="D55:L57"/>
    <mergeCell ref="D49:L49"/>
    <mergeCell ref="D46:L46"/>
    <mergeCell ref="B37:B38"/>
    <mergeCell ref="D37:L43"/>
  </mergeCells>
  <hyperlinks>
    <hyperlink ref="N19" r:id="rId1" xr:uid="{8181244C-5ACC-4441-B955-A3FDDC050F2B}"/>
    <hyperlink ref="N27" r:id="rId2" xr:uid="{1D672AC2-212F-44AD-AA02-6C675741BD6A}"/>
    <hyperlink ref="N32" r:id="rId3" xr:uid="{EEA60589-C2A8-479A-A577-562A0C6F4C9F}"/>
  </hyperlinks>
  <pageMargins left="0.7" right="0.7" top="0.75" bottom="0.75" header="0.3" footer="0.3"/>
  <pageSetup orientation="portrait" r:id="rId4"/>
  <extLst>
    <ext xmlns:x14="http://schemas.microsoft.com/office/spreadsheetml/2009/9/main" uri="{78C0D931-6437-407d-A8EE-F0AAD7539E65}">
      <x14:conditionalFormattings>
        <x14:conditionalFormatting xmlns:xm="http://schemas.microsoft.com/office/excel/2006/main">
          <x14:cfRule type="expression" priority="24" id="{38677E25-B6CD-4650-B690-08DA25A15D6C}">
            <xm:f>$D$8='IF Lists'!$B$7</xm:f>
            <x14:dxf>
              <font>
                <color auto="1"/>
              </font>
            </x14:dxf>
          </x14:cfRule>
          <x14:cfRule type="expression" priority="25" id="{D018F06F-ABB5-4850-BCA4-7B776638020A}">
            <xm:f>$D$8='IF Lists'!$B$8</xm:f>
            <x14:dxf>
              <font>
                <color auto="1"/>
              </font>
            </x14:dxf>
          </x14:cfRule>
          <x14:cfRule type="expression" priority="26" id="{6618064F-2DF5-4611-8E69-274C3656F85E}">
            <xm:f>$D$8='IF Lists'!$B$6</xm:f>
            <x14:dxf>
              <font>
                <color auto="1"/>
              </font>
            </x14:dxf>
          </x14:cfRule>
          <xm:sqref>B55:B57 B60:B74</xm:sqref>
        </x14:conditionalFormatting>
        <x14:conditionalFormatting xmlns:xm="http://schemas.microsoft.com/office/excel/2006/main">
          <x14:cfRule type="expression" priority="3" id="{33659417-602F-4047-8A13-2AED61D16023}">
            <xm:f>$D$8=Lists!$F$16</xm:f>
            <x14:dxf>
              <font>
                <color auto="1"/>
              </font>
            </x14:dxf>
          </x14:cfRule>
          <x14:cfRule type="expression" priority="4" id="{03F3ACC0-C243-4723-A235-0E73561411F2}">
            <xm:f>$D$8=Lists!$F$15</xm:f>
            <x14:dxf>
              <font>
                <color auto="1"/>
              </font>
            </x14:dxf>
          </x14:cfRule>
          <xm:sqref>B96:L110</xm:sqref>
        </x14:conditionalFormatting>
        <x14:conditionalFormatting xmlns:xm="http://schemas.microsoft.com/office/excel/2006/main">
          <x14:cfRule type="expression" priority="5" id="{ED8E5FAC-AD10-431F-A0AB-D99D4F268726}">
            <xm:f>$D$8=Lists!$F$16</xm:f>
            <x14:dxf>
              <font>
                <b/>
                <i val="0"/>
                <color rgb="FFFF0000"/>
              </font>
            </x14:dxf>
          </x14:cfRule>
          <x14:cfRule type="expression" priority="6" id="{DC4CE494-0327-4032-ADBA-425D97A1F03C}">
            <xm:f>$D$8=Lists!$F$15</xm:f>
            <x14:dxf>
              <font>
                <b/>
                <i val="0"/>
                <color rgb="FFFF0000"/>
              </font>
            </x14:dxf>
          </x14:cfRule>
          <xm:sqref>B94:R94</xm:sqref>
        </x14:conditionalFormatting>
        <x14:conditionalFormatting xmlns:xm="http://schemas.microsoft.com/office/excel/2006/main">
          <x14:cfRule type="expression" priority="7" id="{A401AE94-4D80-420A-BFE7-8204FD65B734}">
            <xm:f>$D$8='IF Lists'!$B$8</xm:f>
            <x14:dxf>
              <border>
                <left style="thin">
                  <color auto="1"/>
                </left>
                <right style="thin">
                  <color auto="1"/>
                </right>
                <top style="thin">
                  <color auto="1"/>
                </top>
                <bottom style="thin">
                  <color auto="1"/>
                </bottom>
                <vertical/>
                <horizontal/>
              </border>
            </x14:dxf>
          </x14:cfRule>
          <x14:cfRule type="expression" priority="8" id="{D33A6224-306C-46F7-83E6-9E456635D92A}">
            <xm:f>$D$8='IF Lists'!$B$7</xm:f>
            <x14:dxf>
              <border>
                <left style="thin">
                  <color auto="1"/>
                </left>
                <right style="thin">
                  <color auto="1"/>
                </right>
                <top style="thin">
                  <color auto="1"/>
                </top>
                <bottom style="thin">
                  <color auto="1"/>
                </bottom>
                <vertical/>
                <horizontal/>
              </border>
            </x14:dxf>
          </x14:cfRule>
          <x14:cfRule type="expression" priority="9" id="{92177474-AEBD-40D4-AA93-9F8EB1FDAF1F}">
            <xm:f>$D$8='IF Lists'!$B$6</xm:f>
            <x14:dxf>
              <border>
                <left style="thin">
                  <color auto="1"/>
                </left>
                <right style="thin">
                  <color auto="1"/>
                </right>
                <top style="thin">
                  <color auto="1"/>
                </top>
                <bottom style="thin">
                  <color auto="1"/>
                </bottom>
                <vertical/>
                <horizontal/>
              </border>
            </x14:dxf>
          </x14:cfRule>
          <xm:sqref>D69</xm:sqref>
        </x14:conditionalFormatting>
        <x14:conditionalFormatting xmlns:xm="http://schemas.microsoft.com/office/excel/2006/main">
          <x14:cfRule type="expression" priority="1" id="{612E409B-8FA3-4D01-ABE9-BB4714105088}">
            <xm:f>$D$8=Lists!$F$16</xm:f>
            <x14:dxf>
              <border>
                <left style="thin">
                  <color auto="1"/>
                </left>
                <right style="thin">
                  <color auto="1"/>
                </right>
                <top style="thin">
                  <color auto="1"/>
                </top>
                <bottom style="thin">
                  <color auto="1"/>
                </bottom>
                <vertical/>
                <horizontal/>
              </border>
            </x14:dxf>
          </x14:cfRule>
          <x14:cfRule type="expression" priority="2" id="{99467CE0-AC72-4C6F-B6A7-BE84B6096A9A}">
            <xm:f>$D$8=Lists!$F$15</xm:f>
            <x14:dxf>
              <border>
                <left style="thin">
                  <color auto="1"/>
                </left>
                <right style="thin">
                  <color auto="1"/>
                </right>
                <top style="thin">
                  <color auto="1"/>
                </top>
                <bottom style="thin">
                  <color auto="1"/>
                </bottom>
                <vertical/>
                <horizontal/>
              </border>
            </x14:dxf>
          </x14:cfRule>
          <xm:sqref>D98 D100:F100 D102 D104:L110</xm:sqref>
        </x14:conditionalFormatting>
        <x14:conditionalFormatting xmlns:xm="http://schemas.microsoft.com/office/excel/2006/main">
          <x14:cfRule type="expression" priority="27" id="{BEA73B4E-CB06-47E9-9676-97A189B925BE}">
            <xm:f>$D$8='IF Lists'!$B$8</xm:f>
            <x14:dxf>
              <border>
                <left style="thin">
                  <color auto="1"/>
                </left>
                <right style="thin">
                  <color auto="1"/>
                </right>
                <top style="thin">
                  <color auto="1"/>
                </top>
                <bottom style="thin">
                  <color auto="1"/>
                </bottom>
                <vertical/>
                <horizontal/>
              </border>
            </x14:dxf>
          </x14:cfRule>
          <x14:cfRule type="expression" priority="28" id="{6B25B17B-F653-45F2-BEDB-BD03ECCAF73D}">
            <xm:f>$D$8='IF Lists'!$B$7</xm:f>
            <x14:dxf>
              <border>
                <left style="thin">
                  <color auto="1"/>
                </left>
                <right style="thin">
                  <color auto="1"/>
                </right>
                <top style="thin">
                  <color auto="1"/>
                </top>
                <bottom style="thin">
                  <color auto="1"/>
                </bottom>
                <vertical/>
                <horizontal/>
              </border>
            </x14:dxf>
          </x14:cfRule>
          <x14:cfRule type="expression" priority="29" id="{47E6E5FF-9486-42DC-9C96-E083865DE139}">
            <xm:f>$D$8='IF Lists'!$B$6</xm:f>
            <x14:dxf>
              <border>
                <left style="thin">
                  <color auto="1"/>
                </left>
                <right style="thin">
                  <color auto="1"/>
                </right>
                <top style="thin">
                  <color auto="1"/>
                </top>
                <bottom style="thin">
                  <color auto="1"/>
                </bottom>
                <vertical/>
                <horizontal/>
              </border>
            </x14:dxf>
          </x14:cfRule>
          <xm:sqref>D55:L57 D60:D63</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r:uid="{63260DB5-F7C4-4C42-B409-878251DB4768}">
          <x14:formula1>
            <xm:f>Lists!$D$14:$D$15</xm:f>
          </x14:formula1>
          <xm:sqref>D17</xm:sqref>
        </x14:dataValidation>
        <x14:dataValidation type="list" allowBlank="1" showInputMessage="1" showErrorMessage="1" xr:uid="{CD102E94-C017-4D88-97BD-E7B37A52C582}">
          <x14:formula1>
            <xm:f>Lists!$D$18:$D$19</xm:f>
          </x14:formula1>
          <xm:sqref>D80 D98</xm:sqref>
        </x14:dataValidation>
        <x14:dataValidation type="list" allowBlank="1" showInputMessage="1" showErrorMessage="1" xr:uid="{3B2E344F-D604-4568-BB59-5F87E5DF031E}">
          <x14:formula1>
            <xm:f>Lists!$D$22:$D$26</xm:f>
          </x14:formula1>
          <xm:sqref>D19</xm:sqref>
        </x14:dataValidation>
        <x14:dataValidation type="list" allowBlank="1" showInputMessage="1" showErrorMessage="1" xr:uid="{396A6ED3-F8E8-4BC6-81E2-34240F8B6DB4}">
          <x14:formula1>
            <xm:f>Lists!$H$13:$H$15</xm:f>
          </x14:formula1>
          <xm:sqref>D16</xm:sqref>
        </x14:dataValidation>
        <x14:dataValidation type="list" allowBlank="1" showInputMessage="1" showErrorMessage="1" xr:uid="{EB8CDA08-30CE-4D67-8182-B440459C7D13}">
          <x14:formula1>
            <xm:f>Lists!$H$22:$H$23</xm:f>
          </x14:formula1>
          <xm:sqref>D52:D53</xm:sqref>
        </x14:dataValidation>
        <x14:dataValidation type="list" allowBlank="1" showInputMessage="1" showErrorMessage="1" xr:uid="{78D60FAE-0DC5-4DA7-9E0D-F0F7D4A9CFC8}">
          <x14:formula1>
            <xm:f>Lists!$H$31:$H$32</xm:f>
          </x14:formula1>
          <xm:sqref>D28:D32</xm:sqref>
        </x14:dataValidation>
        <x14:dataValidation type="list" allowBlank="1" showInputMessage="1" showErrorMessage="1" xr:uid="{E7C2E474-CA0E-490B-AD8F-973A5F52FE19}">
          <x14:formula1>
            <xm:f>Lists!$H$18:$H$19</xm:f>
          </x14:formula1>
          <xm:sqref>D51</xm:sqref>
        </x14:dataValidation>
        <x14:dataValidation type="list" allowBlank="1" showInputMessage="1" showErrorMessage="1" xr:uid="{2EB777BA-DAB7-417B-89EF-1E8ED8315049}">
          <x14:formula1>
            <xm:f>Lists!$F$13:$F$27</xm:f>
          </x14:formula1>
          <xm:sqref>D8:L14</xm:sqref>
        </x14:dataValidation>
        <x14:dataValidation type="list" allowBlank="1" showInputMessage="1" showErrorMessage="1" xr:uid="{E4349C02-BF5A-43E6-A07B-D3A60450F2E2}">
          <x14:formula1>
            <xm:f>Lists!$F$19:$F$34</xm:f>
          </x14:formula1>
          <xm:sqref>D15:L15</xm:sqref>
        </x14:dataValidation>
        <x14:dataValidation type="list" allowBlank="1" showInputMessage="1" showErrorMessage="1" xr:uid="{73A00B2B-63E1-435D-83D7-7E2D48482A2C}">
          <x14:formula1>
            <xm:f>Lists!$H$37:$H$41</xm:f>
          </x14:formula1>
          <xm:sqref>D27</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35E36-E5BF-4FF4-A734-7BF50E10D3CF}">
  <sheetPr codeName="Sheet6"/>
  <dimension ref="B2:H101"/>
  <sheetViews>
    <sheetView topLeftCell="E22" workbookViewId="0">
      <selection activeCell="H32" sqref="H32"/>
    </sheetView>
  </sheetViews>
  <sheetFormatPr defaultColWidth="9.08984375" defaultRowHeight="14" x14ac:dyDescent="0.3"/>
  <cols>
    <col min="1" max="1" width="9.08984375" style="1"/>
    <col min="2" max="2" width="57.453125" style="1" bestFit="1" customWidth="1"/>
    <col min="3" max="3" width="9.08984375" style="1"/>
    <col min="4" max="4" width="59.54296875" style="1" bestFit="1" customWidth="1"/>
    <col min="5" max="5" width="9.08984375" style="1"/>
    <col min="6" max="6" width="66.453125" style="1" customWidth="1"/>
    <col min="7" max="7" width="9.08984375" style="1"/>
    <col min="8" max="8" width="65.36328125" style="1" bestFit="1" customWidth="1"/>
    <col min="9" max="16384" width="9.08984375" style="1"/>
  </cols>
  <sheetData>
    <row r="2" spans="2:8" x14ac:dyDescent="0.3">
      <c r="B2" s="3" t="s">
        <v>818</v>
      </c>
      <c r="D2" s="3" t="s">
        <v>819</v>
      </c>
      <c r="F2" s="3" t="s">
        <v>820</v>
      </c>
      <c r="H2" s="3" t="s">
        <v>5</v>
      </c>
    </row>
    <row r="3" spans="2:8" x14ac:dyDescent="0.3">
      <c r="B3" s="1" t="s">
        <v>821</v>
      </c>
      <c r="D3" s="1" t="s">
        <v>822</v>
      </c>
      <c r="F3" s="1" t="s">
        <v>823</v>
      </c>
      <c r="H3" s="1" t="s">
        <v>824</v>
      </c>
    </row>
    <row r="4" spans="2:8" x14ac:dyDescent="0.3">
      <c r="B4" s="1" t="s">
        <v>825</v>
      </c>
      <c r="D4" s="1" t="s">
        <v>826</v>
      </c>
      <c r="F4" s="1" t="s">
        <v>827</v>
      </c>
      <c r="H4" s="1" t="s">
        <v>828</v>
      </c>
    </row>
    <row r="5" spans="2:8" x14ac:dyDescent="0.3">
      <c r="F5" s="1" t="s">
        <v>829</v>
      </c>
    </row>
    <row r="6" spans="2:8" x14ac:dyDescent="0.3">
      <c r="F6" s="1" t="s">
        <v>830</v>
      </c>
    </row>
    <row r="7" spans="2:8" x14ac:dyDescent="0.3">
      <c r="F7" s="1" t="s">
        <v>831</v>
      </c>
    </row>
    <row r="8" spans="2:8" x14ac:dyDescent="0.3">
      <c r="F8" s="1" t="s">
        <v>832</v>
      </c>
    </row>
    <row r="9" spans="2:8" x14ac:dyDescent="0.3">
      <c r="B9" s="153" t="s">
        <v>833</v>
      </c>
      <c r="D9" s="3" t="s">
        <v>834</v>
      </c>
      <c r="F9" s="1" t="s">
        <v>835</v>
      </c>
    </row>
    <row r="10" spans="2:8" x14ac:dyDescent="0.3">
      <c r="B10" s="1" t="s">
        <v>836</v>
      </c>
      <c r="D10" s="1" t="s">
        <v>837</v>
      </c>
    </row>
    <row r="11" spans="2:8" x14ac:dyDescent="0.3">
      <c r="B11" s="1" t="s">
        <v>838</v>
      </c>
      <c r="D11" s="1" t="s">
        <v>839</v>
      </c>
    </row>
    <row r="12" spans="2:8" x14ac:dyDescent="0.3">
      <c r="B12" s="1" t="s">
        <v>840</v>
      </c>
      <c r="F12" s="3" t="s">
        <v>841</v>
      </c>
      <c r="H12" s="3" t="s">
        <v>842</v>
      </c>
    </row>
    <row r="13" spans="2:8" x14ac:dyDescent="0.3">
      <c r="B13" s="1" t="s">
        <v>843</v>
      </c>
      <c r="D13" s="3" t="s">
        <v>783</v>
      </c>
      <c r="F13" s="1" t="s">
        <v>844</v>
      </c>
      <c r="H13" s="1" t="s">
        <v>845</v>
      </c>
    </row>
    <row r="14" spans="2:8" x14ac:dyDescent="0.3">
      <c r="B14" s="1" t="s">
        <v>846</v>
      </c>
      <c r="D14" s="1" t="s">
        <v>847</v>
      </c>
      <c r="F14" s="1" t="s">
        <v>848</v>
      </c>
      <c r="H14" s="1" t="s">
        <v>849</v>
      </c>
    </row>
    <row r="15" spans="2:8" x14ac:dyDescent="0.3">
      <c r="B15" s="1" t="s">
        <v>850</v>
      </c>
      <c r="D15" s="1" t="s">
        <v>851</v>
      </c>
      <c r="F15" s="1" t="s">
        <v>852</v>
      </c>
      <c r="H15" s="1" t="s">
        <v>853</v>
      </c>
    </row>
    <row r="16" spans="2:8" x14ac:dyDescent="0.3">
      <c r="B16" s="1" t="s">
        <v>854</v>
      </c>
      <c r="F16" s="1" t="s">
        <v>855</v>
      </c>
    </row>
    <row r="17" spans="2:8" x14ac:dyDescent="0.3">
      <c r="B17" s="1" t="s">
        <v>856</v>
      </c>
      <c r="D17" s="3" t="s">
        <v>810</v>
      </c>
      <c r="F17" s="1" t="s">
        <v>857</v>
      </c>
      <c r="H17" s="3" t="s">
        <v>858</v>
      </c>
    </row>
    <row r="18" spans="2:8" x14ac:dyDescent="0.3">
      <c r="B18" s="1" t="s">
        <v>859</v>
      </c>
      <c r="D18" s="1" t="s">
        <v>860</v>
      </c>
      <c r="F18" s="1" t="s">
        <v>861</v>
      </c>
      <c r="H18" s="1" t="s">
        <v>862</v>
      </c>
    </row>
    <row r="19" spans="2:8" x14ac:dyDescent="0.3">
      <c r="B19" s="1" t="s">
        <v>863</v>
      </c>
      <c r="D19" s="1" t="s">
        <v>864</v>
      </c>
      <c r="F19" s="1" t="s">
        <v>865</v>
      </c>
      <c r="H19" s="1" t="s">
        <v>685</v>
      </c>
    </row>
    <row r="20" spans="2:8" x14ac:dyDescent="0.3">
      <c r="B20" s="1" t="s">
        <v>866</v>
      </c>
      <c r="F20" s="1" t="s">
        <v>867</v>
      </c>
    </row>
    <row r="21" spans="2:8" x14ac:dyDescent="0.3">
      <c r="B21" s="1" t="s">
        <v>868</v>
      </c>
      <c r="D21" s="3" t="s">
        <v>785</v>
      </c>
      <c r="F21" s="1" t="s">
        <v>869</v>
      </c>
      <c r="H21" s="3" t="s">
        <v>870</v>
      </c>
    </row>
    <row r="22" spans="2:8" x14ac:dyDescent="0.3">
      <c r="B22" s="1" t="s">
        <v>871</v>
      </c>
      <c r="D22" s="1" t="s">
        <v>872</v>
      </c>
      <c r="F22" s="1" t="s">
        <v>873</v>
      </c>
      <c r="H22" s="1" t="s">
        <v>683</v>
      </c>
    </row>
    <row r="23" spans="2:8" x14ac:dyDescent="0.3">
      <c r="B23" s="1" t="s">
        <v>874</v>
      </c>
      <c r="D23" s="1" t="s">
        <v>875</v>
      </c>
      <c r="F23" s="1" t="s">
        <v>876</v>
      </c>
      <c r="H23" s="1" t="s">
        <v>685</v>
      </c>
    </row>
    <row r="24" spans="2:8" x14ac:dyDescent="0.3">
      <c r="B24" s="1" t="s">
        <v>877</v>
      </c>
      <c r="D24" s="1" t="s">
        <v>878</v>
      </c>
      <c r="F24" s="1" t="s">
        <v>879</v>
      </c>
    </row>
    <row r="25" spans="2:8" x14ac:dyDescent="0.3">
      <c r="B25" s="1" t="s">
        <v>880</v>
      </c>
      <c r="D25" s="1" t="s">
        <v>881</v>
      </c>
      <c r="F25" s="1" t="s">
        <v>882</v>
      </c>
    </row>
    <row r="26" spans="2:8" x14ac:dyDescent="0.3">
      <c r="B26" s="1" t="s">
        <v>883</v>
      </c>
      <c r="D26" s="1" t="s">
        <v>884</v>
      </c>
      <c r="F26" s="1" t="s">
        <v>885</v>
      </c>
    </row>
    <row r="27" spans="2:8" x14ac:dyDescent="0.3">
      <c r="F27" s="1" t="s">
        <v>886</v>
      </c>
    </row>
    <row r="28" spans="2:8" x14ac:dyDescent="0.3">
      <c r="B28" s="1" t="s">
        <v>887</v>
      </c>
    </row>
    <row r="29" spans="2:8" x14ac:dyDescent="0.3">
      <c r="B29" s="1" t="s">
        <v>888</v>
      </c>
    </row>
    <row r="30" spans="2:8" x14ac:dyDescent="0.3">
      <c r="B30" s="1" t="s">
        <v>889</v>
      </c>
      <c r="F30" s="3" t="s">
        <v>890</v>
      </c>
      <c r="H30" s="3" t="s">
        <v>891</v>
      </c>
    </row>
    <row r="31" spans="2:8" x14ac:dyDescent="0.3">
      <c r="B31" s="1" t="s">
        <v>892</v>
      </c>
      <c r="D31" s="3" t="s">
        <v>893</v>
      </c>
      <c r="F31" s="62" t="s">
        <v>894</v>
      </c>
      <c r="H31" s="1" t="s">
        <v>862</v>
      </c>
    </row>
    <row r="32" spans="2:8" x14ac:dyDescent="0.3">
      <c r="B32" s="1" t="s">
        <v>895</v>
      </c>
      <c r="D32" s="1" t="s">
        <v>896</v>
      </c>
      <c r="F32" s="1" t="s">
        <v>897</v>
      </c>
      <c r="H32" s="1" t="s">
        <v>898</v>
      </c>
    </row>
    <row r="33" spans="2:8" x14ac:dyDescent="0.3">
      <c r="B33" s="1" t="s">
        <v>899</v>
      </c>
      <c r="D33" s="1" t="s">
        <v>900</v>
      </c>
      <c r="H33" s="1" t="s">
        <v>901</v>
      </c>
    </row>
    <row r="34" spans="2:8" x14ac:dyDescent="0.3">
      <c r="B34" s="1" t="s">
        <v>902</v>
      </c>
      <c r="D34" s="1" t="s">
        <v>903</v>
      </c>
    </row>
    <row r="35" spans="2:8" x14ac:dyDescent="0.3">
      <c r="B35" s="1" t="s">
        <v>904</v>
      </c>
      <c r="D35" s="1" t="s">
        <v>905</v>
      </c>
    </row>
    <row r="36" spans="2:8" x14ac:dyDescent="0.3">
      <c r="B36" s="1" t="s">
        <v>906</v>
      </c>
      <c r="D36" s="1" t="s">
        <v>907</v>
      </c>
      <c r="H36" s="3" t="s">
        <v>1131</v>
      </c>
    </row>
    <row r="37" spans="2:8" x14ac:dyDescent="0.3">
      <c r="B37" s="1" t="s">
        <v>908</v>
      </c>
      <c r="D37" s="1" t="s">
        <v>909</v>
      </c>
      <c r="F37" s="3" t="s">
        <v>910</v>
      </c>
      <c r="H37" s="1" t="s">
        <v>1132</v>
      </c>
    </row>
    <row r="38" spans="2:8" x14ac:dyDescent="0.3">
      <c r="B38" s="1" t="s">
        <v>911</v>
      </c>
      <c r="D38" s="1" t="s">
        <v>912</v>
      </c>
      <c r="F38" s="1" t="s">
        <v>913</v>
      </c>
      <c r="H38" s="1" t="s">
        <v>1135</v>
      </c>
    </row>
    <row r="39" spans="2:8" x14ac:dyDescent="0.3">
      <c r="B39" s="1" t="s">
        <v>914</v>
      </c>
      <c r="D39" s="1" t="s">
        <v>915</v>
      </c>
      <c r="F39" s="1" t="s">
        <v>916</v>
      </c>
      <c r="H39" s="1" t="s">
        <v>749</v>
      </c>
    </row>
    <row r="40" spans="2:8" x14ac:dyDescent="0.3">
      <c r="B40" s="1" t="s">
        <v>917</v>
      </c>
      <c r="D40" s="1" t="s">
        <v>918</v>
      </c>
      <c r="H40" s="1" t="s">
        <v>1133</v>
      </c>
    </row>
    <row r="41" spans="2:8" x14ac:dyDescent="0.3">
      <c r="B41" s="1" t="s">
        <v>919</v>
      </c>
      <c r="D41" s="1" t="s">
        <v>920</v>
      </c>
      <c r="F41" s="3" t="s">
        <v>921</v>
      </c>
      <c r="H41" s="1" t="s">
        <v>1134</v>
      </c>
    </row>
    <row r="42" spans="2:8" x14ac:dyDescent="0.3">
      <c r="B42" s="1" t="s">
        <v>922</v>
      </c>
      <c r="D42" s="1" t="s">
        <v>923</v>
      </c>
      <c r="F42" s="1" t="s">
        <v>924</v>
      </c>
    </row>
    <row r="43" spans="2:8" x14ac:dyDescent="0.3">
      <c r="B43" s="1" t="s">
        <v>925</v>
      </c>
      <c r="D43" s="1" t="s">
        <v>926</v>
      </c>
      <c r="F43" s="1" t="s">
        <v>360</v>
      </c>
    </row>
    <row r="44" spans="2:8" x14ac:dyDescent="0.3">
      <c r="B44" s="1" t="s">
        <v>927</v>
      </c>
      <c r="D44" s="1" t="s">
        <v>928</v>
      </c>
    </row>
    <row r="45" spans="2:8" x14ac:dyDescent="0.3">
      <c r="B45" s="1" t="s">
        <v>929</v>
      </c>
      <c r="F45" s="3" t="s">
        <v>930</v>
      </c>
    </row>
    <row r="46" spans="2:8" x14ac:dyDescent="0.3">
      <c r="B46" s="1" t="s">
        <v>931</v>
      </c>
      <c r="F46" s="1" t="s">
        <v>683</v>
      </c>
    </row>
    <row r="47" spans="2:8" x14ac:dyDescent="0.3">
      <c r="B47" s="1" t="s">
        <v>932</v>
      </c>
      <c r="D47" s="3" t="s">
        <v>933</v>
      </c>
      <c r="F47" s="1" t="s">
        <v>685</v>
      </c>
    </row>
    <row r="48" spans="2:8" x14ac:dyDescent="0.3">
      <c r="B48" s="1" t="s">
        <v>934</v>
      </c>
      <c r="D48" s="1" t="s">
        <v>935</v>
      </c>
    </row>
    <row r="49" spans="2:4" x14ac:dyDescent="0.3">
      <c r="B49" s="1" t="s">
        <v>936</v>
      </c>
      <c r="D49" s="1" t="s">
        <v>937</v>
      </c>
    </row>
    <row r="50" spans="2:4" x14ac:dyDescent="0.3">
      <c r="B50" s="1" t="s">
        <v>938</v>
      </c>
      <c r="D50" s="1" t="s">
        <v>939</v>
      </c>
    </row>
    <row r="51" spans="2:4" x14ac:dyDescent="0.3">
      <c r="B51" s="1" t="s">
        <v>940</v>
      </c>
      <c r="D51" s="1" t="s">
        <v>941</v>
      </c>
    </row>
    <row r="52" spans="2:4" x14ac:dyDescent="0.3">
      <c r="B52" s="1" t="s">
        <v>942</v>
      </c>
      <c r="D52" s="1" t="s">
        <v>943</v>
      </c>
    </row>
    <row r="53" spans="2:4" x14ac:dyDescent="0.3">
      <c r="B53" s="1" t="s">
        <v>944</v>
      </c>
    </row>
    <row r="54" spans="2:4" x14ac:dyDescent="0.3">
      <c r="B54" s="1" t="s">
        <v>945</v>
      </c>
    </row>
    <row r="55" spans="2:4" x14ac:dyDescent="0.3">
      <c r="B55" s="1" t="s">
        <v>946</v>
      </c>
    </row>
    <row r="56" spans="2:4" x14ac:dyDescent="0.3">
      <c r="B56" s="1" t="s">
        <v>102</v>
      </c>
    </row>
    <row r="57" spans="2:4" x14ac:dyDescent="0.3">
      <c r="B57" s="1" t="s">
        <v>947</v>
      </c>
    </row>
    <row r="58" spans="2:4" x14ac:dyDescent="0.3">
      <c r="B58" s="1" t="s">
        <v>459</v>
      </c>
    </row>
    <row r="59" spans="2:4" x14ac:dyDescent="0.3">
      <c r="B59" s="1" t="s">
        <v>948</v>
      </c>
    </row>
    <row r="60" spans="2:4" x14ac:dyDescent="0.3">
      <c r="B60" s="1" t="s">
        <v>949</v>
      </c>
    </row>
    <row r="61" spans="2:4" x14ac:dyDescent="0.3">
      <c r="B61" s="1" t="s">
        <v>950</v>
      </c>
    </row>
    <row r="62" spans="2:4" x14ac:dyDescent="0.3">
      <c r="B62" s="1" t="s">
        <v>951</v>
      </c>
    </row>
    <row r="63" spans="2:4" x14ac:dyDescent="0.3">
      <c r="B63" s="1" t="s">
        <v>952</v>
      </c>
    </row>
    <row r="64" spans="2:4" x14ac:dyDescent="0.3">
      <c r="B64" s="1" t="s">
        <v>953</v>
      </c>
    </row>
    <row r="65" spans="2:2" x14ac:dyDescent="0.3">
      <c r="B65" s="1" t="s">
        <v>954</v>
      </c>
    </row>
    <row r="66" spans="2:2" x14ac:dyDescent="0.3">
      <c r="B66" s="1" t="s">
        <v>955</v>
      </c>
    </row>
    <row r="67" spans="2:2" x14ac:dyDescent="0.3">
      <c r="B67" s="1" t="s">
        <v>956</v>
      </c>
    </row>
    <row r="68" spans="2:2" x14ac:dyDescent="0.3">
      <c r="B68" s="1" t="s">
        <v>957</v>
      </c>
    </row>
    <row r="69" spans="2:2" x14ac:dyDescent="0.3">
      <c r="B69" s="1" t="s">
        <v>958</v>
      </c>
    </row>
    <row r="70" spans="2:2" x14ac:dyDescent="0.3">
      <c r="B70" s="1" t="s">
        <v>959</v>
      </c>
    </row>
    <row r="71" spans="2:2" x14ac:dyDescent="0.3">
      <c r="B71" s="1" t="s">
        <v>960</v>
      </c>
    </row>
    <row r="72" spans="2:2" x14ac:dyDescent="0.3">
      <c r="B72" s="1" t="s">
        <v>961</v>
      </c>
    </row>
    <row r="73" spans="2:2" x14ac:dyDescent="0.3">
      <c r="B73" s="1" t="s">
        <v>962</v>
      </c>
    </row>
    <row r="74" spans="2:2" x14ac:dyDescent="0.3">
      <c r="B74" s="1" t="s">
        <v>963</v>
      </c>
    </row>
    <row r="75" spans="2:2" x14ac:dyDescent="0.3">
      <c r="B75" s="1" t="s">
        <v>964</v>
      </c>
    </row>
    <row r="76" spans="2:2" x14ac:dyDescent="0.3">
      <c r="B76" s="1" t="s">
        <v>965</v>
      </c>
    </row>
    <row r="77" spans="2:2" x14ac:dyDescent="0.3">
      <c r="B77" s="1" t="s">
        <v>966</v>
      </c>
    </row>
    <row r="78" spans="2:2" x14ac:dyDescent="0.3">
      <c r="B78" s="1" t="s">
        <v>967</v>
      </c>
    </row>
    <row r="79" spans="2:2" x14ac:dyDescent="0.3">
      <c r="B79" s="1" t="s">
        <v>968</v>
      </c>
    </row>
    <row r="80" spans="2:2" x14ac:dyDescent="0.3">
      <c r="B80" s="1" t="s">
        <v>969</v>
      </c>
    </row>
    <row r="81" spans="2:2" x14ac:dyDescent="0.3">
      <c r="B81" s="1" t="s">
        <v>970</v>
      </c>
    </row>
    <row r="82" spans="2:2" x14ac:dyDescent="0.3">
      <c r="B82" s="1" t="s">
        <v>971</v>
      </c>
    </row>
    <row r="83" spans="2:2" x14ac:dyDescent="0.3">
      <c r="B83" s="1" t="s">
        <v>972</v>
      </c>
    </row>
    <row r="84" spans="2:2" x14ac:dyDescent="0.3">
      <c r="B84" s="1" t="s">
        <v>973</v>
      </c>
    </row>
    <row r="85" spans="2:2" x14ac:dyDescent="0.3">
      <c r="B85" s="1" t="s">
        <v>974</v>
      </c>
    </row>
    <row r="86" spans="2:2" x14ac:dyDescent="0.3">
      <c r="B86" s="1" t="s">
        <v>975</v>
      </c>
    </row>
    <row r="87" spans="2:2" x14ac:dyDescent="0.3">
      <c r="B87" s="1" t="s">
        <v>976</v>
      </c>
    </row>
    <row r="88" spans="2:2" x14ac:dyDescent="0.3">
      <c r="B88" s="1" t="s">
        <v>977</v>
      </c>
    </row>
    <row r="89" spans="2:2" x14ac:dyDescent="0.3">
      <c r="B89" s="1" t="s">
        <v>978</v>
      </c>
    </row>
    <row r="90" spans="2:2" x14ac:dyDescent="0.3">
      <c r="B90" s="1" t="s">
        <v>979</v>
      </c>
    </row>
    <row r="91" spans="2:2" x14ac:dyDescent="0.3">
      <c r="B91" s="1" t="s">
        <v>980</v>
      </c>
    </row>
    <row r="92" spans="2:2" x14ac:dyDescent="0.3">
      <c r="B92" s="1" t="s">
        <v>981</v>
      </c>
    </row>
    <row r="93" spans="2:2" x14ac:dyDescent="0.3">
      <c r="B93" s="1" t="s">
        <v>982</v>
      </c>
    </row>
    <row r="94" spans="2:2" x14ac:dyDescent="0.3">
      <c r="B94" s="1" t="s">
        <v>983</v>
      </c>
    </row>
    <row r="95" spans="2:2" x14ac:dyDescent="0.3">
      <c r="B95" s="1" t="s">
        <v>984</v>
      </c>
    </row>
    <row r="96" spans="2:2" x14ac:dyDescent="0.3">
      <c r="B96" s="1" t="s">
        <v>985</v>
      </c>
    </row>
    <row r="97" spans="2:2" x14ac:dyDescent="0.3">
      <c r="B97" s="1" t="s">
        <v>986</v>
      </c>
    </row>
    <row r="98" spans="2:2" x14ac:dyDescent="0.3">
      <c r="B98" s="1" t="s">
        <v>987</v>
      </c>
    </row>
    <row r="99" spans="2:2" x14ac:dyDescent="0.3">
      <c r="B99" s="1" t="s">
        <v>988</v>
      </c>
    </row>
    <row r="100" spans="2:2" x14ac:dyDescent="0.3">
      <c r="B100" s="1" t="s">
        <v>989</v>
      </c>
    </row>
    <row r="101" spans="2:2" x14ac:dyDescent="0.3">
      <c r="B101" s="1" t="s">
        <v>990</v>
      </c>
    </row>
  </sheetData>
  <sortState xmlns:xlrd2="http://schemas.microsoft.com/office/spreadsheetml/2017/richdata2" ref="H37:H41">
    <sortCondition ref="H37:H41"/>
  </sortState>
  <conditionalFormatting sqref="D9">
    <cfRule type="expression" dxfId="12" priority="1">
      <formula>AND($C$4=$B$4,$C$9=$D$3)</formula>
    </cfRule>
  </conditionalFormatting>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E804C4A28AD1E4BB7F5F2315DB95DF8" ma:contentTypeVersion="11" ma:contentTypeDescription="Create a new document." ma:contentTypeScope="" ma:versionID="c91966d6cf18db1ee7d7bd59eec48419">
  <xsd:schema xmlns:xsd="http://www.w3.org/2001/XMLSchema" xmlns:xs="http://www.w3.org/2001/XMLSchema" xmlns:p="http://schemas.microsoft.com/office/2006/metadata/properties" xmlns:ns2="40349e55-1a5b-4822-82ba-08a222976698" xmlns:ns3="6ae59ae4-2437-48f0-92aa-d2d2380d35dc" targetNamespace="http://schemas.microsoft.com/office/2006/metadata/properties" ma:root="true" ma:fieldsID="a65fcba8cd28aaa0ec1a47b2abf683d6" ns2:_="" ns3:_="">
    <xsd:import namespace="40349e55-1a5b-4822-82ba-08a222976698"/>
    <xsd:import namespace="6ae59ae4-2437-48f0-92aa-d2d2380d35d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49e55-1a5b-4822-82ba-08a2229766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56619fc-a7a0-4310-97c6-cc26cb34961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e59ae4-2437-48f0-92aa-d2d2380d35d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83eaed4-80ac-448a-a604-08757f7af460}" ma:internalName="TaxCatchAll" ma:showField="CatchAllData" ma:web="6ae59ae4-2437-48f0-92aa-d2d2380d35d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e59ae4-2437-48f0-92aa-d2d2380d35dc" xsi:nil="true"/>
    <lcf76f155ced4ddcb4097134ff3c332f xmlns="40349e55-1a5b-4822-82ba-08a22297669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9A5F62B-B904-4B90-BF92-C635E0C60BA3}">
  <ds:schemaRefs>
    <ds:schemaRef ds:uri="http://schemas.microsoft.com/sharepoint/v3/contenttype/forms"/>
  </ds:schemaRefs>
</ds:datastoreItem>
</file>

<file path=customXml/itemProps2.xml><?xml version="1.0" encoding="utf-8"?>
<ds:datastoreItem xmlns:ds="http://schemas.openxmlformats.org/officeDocument/2006/customXml" ds:itemID="{A5B375C4-1CDF-4803-B8C2-B27EA31C45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49e55-1a5b-4822-82ba-08a222976698"/>
    <ds:schemaRef ds:uri="6ae59ae4-2437-48f0-92aa-d2d2380d35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B15C43-9619-40C1-B761-96499A6B59EA}">
  <ds:schemaRefs>
    <ds:schemaRef ds:uri="http://schemas.microsoft.com/office/2006/documentManagement/types"/>
    <ds:schemaRef ds:uri="http://purl.org/dc/terms/"/>
    <ds:schemaRef ds:uri="http://purl.org/dc/dcmitype/"/>
    <ds:schemaRef ds:uri="6ae59ae4-2437-48f0-92aa-d2d2380d35dc"/>
    <ds:schemaRef ds:uri="http://schemas.openxmlformats.org/package/2006/metadata/core-properties"/>
    <ds:schemaRef ds:uri="40349e55-1a5b-4822-82ba-08a222976698"/>
    <ds:schemaRef ds:uri="http://purl.org/dc/elements/1.1/"/>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vt:i4>
      </vt:variant>
    </vt:vector>
  </HeadingPairs>
  <TitlesOfParts>
    <vt:vector size="20" baseType="lpstr">
      <vt:lpstr>Procurement Route (OLD)</vt:lpstr>
      <vt:lpstr>Form Guidance</vt:lpstr>
      <vt:lpstr>Process Workflow</vt:lpstr>
      <vt:lpstr>Requestor Form</vt:lpstr>
      <vt:lpstr>Material List</vt:lpstr>
      <vt:lpstr>Supplier Form</vt:lpstr>
      <vt:lpstr>P2P Team Use</vt:lpstr>
      <vt:lpstr>Waiver_Direct Award Form</vt:lpstr>
      <vt:lpstr>Lists</vt:lpstr>
      <vt:lpstr>IF Lists</vt:lpstr>
      <vt:lpstr>Direct Award</vt:lpstr>
      <vt:lpstr>Financial Form</vt:lpstr>
      <vt:lpstr>Concession Contracts</vt:lpstr>
      <vt:lpstr>Switching Form</vt:lpstr>
      <vt:lpstr>Protecting Life Form</vt:lpstr>
      <vt:lpstr>Vendor Neutural Framework Form</vt:lpstr>
      <vt:lpstr>Bulk Upload</vt:lpstr>
      <vt:lpstr>SWL application</vt:lpstr>
      <vt:lpstr>orgs</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Waiver/Exception Form</dc:title>
  <dc:subject/>
  <dc:creator>Tom Johnstone</dc:creator>
  <cp:keywords/>
  <dc:description/>
  <cp:lastModifiedBy>Tom Johnstone</cp:lastModifiedBy>
  <cp:revision/>
  <dcterms:created xsi:type="dcterms:W3CDTF">2023-07-04T13:03:40Z</dcterms:created>
  <dcterms:modified xsi:type="dcterms:W3CDTF">2026-06-01T15:51:00Z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02b1413-7813-406b-b6f6-6ae50587ee27_Enabled">
    <vt:lpwstr>true</vt:lpwstr>
  </property>
  <property fmtid="{D5CDD505-2E9C-101B-9397-08002B2CF9AE}" pid="3" name="MSIP_Label_d02b1413-7813-406b-b6f6-6ae50587ee27_SetDate">
    <vt:lpwstr>2023-07-04T13:04:09Z</vt:lpwstr>
  </property>
  <property fmtid="{D5CDD505-2E9C-101B-9397-08002B2CF9AE}" pid="4" name="MSIP_Label_d02b1413-7813-406b-b6f6-6ae50587ee27_Method">
    <vt:lpwstr>Privileged</vt:lpwstr>
  </property>
  <property fmtid="{D5CDD505-2E9C-101B-9397-08002B2CF9AE}" pid="5" name="MSIP_Label_d02b1413-7813-406b-b6f6-6ae50587ee27_Name">
    <vt:lpwstr>d02b1413-7813-406b-b6f6-6ae50587ee27</vt:lpwstr>
  </property>
  <property fmtid="{D5CDD505-2E9C-101B-9397-08002B2CF9AE}" pid="6" name="MSIP_Label_d02b1413-7813-406b-b6f6-6ae50587ee27_SiteId">
    <vt:lpwstr>cc18b91d-1bb2-4d9b-ac76-7a4447488d49</vt:lpwstr>
  </property>
  <property fmtid="{D5CDD505-2E9C-101B-9397-08002B2CF9AE}" pid="7" name="MSIP_Label_d02b1413-7813-406b-b6f6-6ae50587ee27_ActionId">
    <vt:lpwstr>951ab35c-9162-4130-b0c5-0916ef1b0cd8</vt:lpwstr>
  </property>
  <property fmtid="{D5CDD505-2E9C-101B-9397-08002B2CF9AE}" pid="8" name="MSIP_Label_d02b1413-7813-406b-b6f6-6ae50587ee27_ContentBits">
    <vt:lpwstr>0</vt:lpwstr>
  </property>
  <property fmtid="{D5CDD505-2E9C-101B-9397-08002B2CF9AE}" pid="9" name="ContentTypeId">
    <vt:lpwstr>0x0101000E804C4A28AD1E4BB7F5F2315DB95DF8</vt:lpwstr>
  </property>
  <property fmtid="{D5CDD505-2E9C-101B-9397-08002B2CF9AE}" pid="10" name="LBE Local Classification">
    <vt:lpwstr>2;#Other|ea194eb0-9f73-4a14-99b3-fab04439f7f2;#15;#Procurement Management - Governance|7d0a081e-f919-4835-ac73-67f0ba39b962</vt:lpwstr>
  </property>
  <property fmtid="{D5CDD505-2E9C-101B-9397-08002B2CF9AE}" pid="11" name="LBE Classification">
    <vt:lpwstr>1;#OFFICIAL - ALL STAFF|2695a0cc-1217-49a5-9b55-0feeb9341eb4</vt:lpwstr>
  </property>
  <property fmtid="{D5CDD505-2E9C-101B-9397-08002B2CF9AE}" pid="12" name="LBE Record Type">
    <vt:lpwstr>3;#035_LBE_Intranet_Procurement|e4ddc532-98fb-40c3-a449-477d9bceab65</vt:lpwstr>
  </property>
  <property fmtid="{D5CDD505-2E9C-101B-9397-08002B2CF9AE}" pid="13" name="MediaServiceImageTags">
    <vt:lpwstr/>
  </property>
  <property fmtid="{D5CDD505-2E9C-101B-9397-08002B2CF9AE}" pid="14" name="LBE_x0020_Classification">
    <vt:lpwstr>1;#OFFICIAL - ALL STAFF|2695a0cc-1217-49a5-9b55-0feeb9341eb4</vt:lpwstr>
  </property>
  <property fmtid="{D5CDD505-2E9C-101B-9397-08002B2CF9AE}" pid="15" name="LBE_x0020_Local_x0020_Classification">
    <vt:lpwstr>2;#Other|ea194eb0-9f73-4a14-99b3-fab04439f7f2;#15;#Procurement Management - Governance|7d0a081e-f919-4835-ac73-67f0ba39b962</vt:lpwstr>
  </property>
  <property fmtid="{D5CDD505-2E9C-101B-9397-08002B2CF9AE}" pid="16" name="LBE_x0020_Record_x0020_Type">
    <vt:lpwstr>3;#035_LBE_Intranet_Procurement|e4ddc532-98fb-40c3-a449-477d9bceab65</vt:lpwstr>
  </property>
</Properties>
</file>